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-108" yWindow="-108" windowWidth="23256" windowHeight="12576" tabRatio="807" firstSheet="6" activeTab="6"/>
  </bookViews>
  <sheets>
    <sheet name="КП Алкесандрия" sheetId="33" state="hidden" r:id="rId1"/>
    <sheet name="КП Радуга линия" sheetId="26" state="hidden" r:id="rId2"/>
    <sheet name="КП Брест. обл." sheetId="28" state="hidden" r:id="rId3"/>
    <sheet name="КП Радуга выемка" sheetId="20" state="hidden" r:id="rId4"/>
    <sheet name="Линия Радуга" sheetId="19" state="hidden" r:id="rId5"/>
    <sheet name="КП-Расчет-2" sheetId="111" state="hidden" r:id="rId6"/>
    <sheet name="Прайс Полет Агро" sheetId="109" r:id="rId7"/>
    <sheet name="волна" sheetId="25" state="hidden" r:id="rId8"/>
  </sheets>
  <definedNames>
    <definedName name="_xlnm.Print_Area" localSheetId="6">'Прайс Полет Агро'!$A$1:$H$183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11" l="1"/>
  <c r="G5" i="111"/>
  <c r="G6" i="111"/>
  <c r="G7" i="111"/>
  <c r="G8" i="111"/>
  <c r="G9" i="111"/>
  <c r="G10" i="111"/>
  <c r="G11" i="111"/>
  <c r="G12" i="111"/>
  <c r="G13" i="111"/>
  <c r="G14" i="111"/>
  <c r="G15" i="111"/>
  <c r="G16" i="111"/>
  <c r="G17" i="111"/>
  <c r="G18" i="111"/>
  <c r="G19" i="111"/>
  <c r="G20" i="111"/>
  <c r="G21" i="111"/>
  <c r="G22" i="111"/>
  <c r="G23" i="111"/>
  <c r="G24" i="111"/>
  <c r="G25" i="111"/>
  <c r="G26" i="111"/>
  <c r="G27" i="111"/>
  <c r="G28" i="111"/>
  <c r="G29" i="111"/>
  <c r="G30" i="111"/>
  <c r="G31" i="111"/>
  <c r="G32" i="111"/>
  <c r="G33" i="111"/>
  <c r="G34" i="111"/>
  <c r="G35" i="111"/>
  <c r="G36" i="111"/>
  <c r="G37" i="111"/>
  <c r="G38" i="111"/>
  <c r="G39" i="111"/>
  <c r="G40" i="111"/>
  <c r="G41" i="111"/>
  <c r="G42" i="111"/>
  <c r="G43" i="111"/>
  <c r="G44" i="111"/>
  <c r="G45" i="111"/>
  <c r="G46" i="111"/>
  <c r="G47" i="111"/>
  <c r="G48" i="111"/>
  <c r="G49" i="111"/>
  <c r="G50" i="111"/>
  <c r="G51" i="111"/>
  <c r="G52" i="111"/>
  <c r="G53" i="111"/>
  <c r="G54" i="111"/>
  <c r="G55" i="111"/>
  <c r="G56" i="111"/>
  <c r="G57" i="111"/>
  <c r="G58" i="111"/>
  <c r="G59" i="111"/>
  <c r="G60" i="111"/>
  <c r="G61" i="111"/>
  <c r="G62" i="111"/>
  <c r="G63" i="111"/>
  <c r="G64" i="111"/>
  <c r="G65" i="111"/>
  <c r="G66" i="111"/>
  <c r="G67" i="111"/>
  <c r="G68" i="111"/>
  <c r="G69" i="111"/>
  <c r="G70" i="111"/>
  <c r="G71" i="111"/>
  <c r="G72" i="111"/>
  <c r="G73" i="111"/>
  <c r="G74" i="111"/>
  <c r="G75" i="111"/>
  <c r="G76" i="111"/>
  <c r="G77" i="111"/>
  <c r="G78" i="111"/>
  <c r="G79" i="111"/>
  <c r="G80" i="111"/>
  <c r="G81" i="111"/>
  <c r="G82" i="111"/>
  <c r="G83" i="111"/>
  <c r="G84" i="111"/>
  <c r="G85" i="111"/>
  <c r="G86" i="111"/>
  <c r="G87" i="111"/>
  <c r="G88" i="111"/>
  <c r="G89" i="111"/>
  <c r="G90" i="111"/>
  <c r="G91" i="111"/>
  <c r="G92" i="111"/>
  <c r="G93" i="111"/>
  <c r="G94" i="111"/>
  <c r="G95" i="111"/>
  <c r="G96" i="111"/>
  <c r="G97" i="111"/>
  <c r="G98" i="111"/>
  <c r="G99" i="111"/>
  <c r="G100" i="111"/>
  <c r="G101" i="111"/>
  <c r="G102" i="111"/>
  <c r="G103" i="111"/>
  <c r="G104" i="111"/>
  <c r="G105" i="111"/>
  <c r="G106" i="111"/>
  <c r="G107" i="111"/>
  <c r="G108" i="111"/>
  <c r="G109" i="111"/>
  <c r="G110" i="111"/>
  <c r="G111" i="111"/>
  <c r="G112" i="111"/>
  <c r="G113" i="111"/>
  <c r="G114" i="111"/>
  <c r="G115" i="111"/>
  <c r="G116" i="111"/>
  <c r="G117" i="111"/>
  <c r="G118" i="111"/>
  <c r="G119" i="111"/>
  <c r="G120" i="111"/>
  <c r="G121" i="111"/>
  <c r="G122" i="111"/>
  <c r="G123" i="111"/>
  <c r="G124" i="111"/>
  <c r="G125" i="111"/>
  <c r="G126" i="111"/>
  <c r="G127" i="111"/>
  <c r="G128" i="111"/>
  <c r="G129" i="111"/>
  <c r="G130" i="111"/>
  <c r="G131" i="111"/>
  <c r="G132" i="111"/>
  <c r="G133" i="111"/>
  <c r="G134" i="111"/>
  <c r="G135" i="111"/>
  <c r="G136" i="111"/>
  <c r="G137" i="111"/>
  <c r="G138" i="111"/>
  <c r="G139" i="111"/>
  <c r="G140" i="111"/>
  <c r="G141" i="111"/>
  <c r="G142" i="111"/>
  <c r="G143" i="111"/>
  <c r="G144" i="111"/>
  <c r="G145" i="111"/>
  <c r="G146" i="111"/>
  <c r="G147" i="111"/>
  <c r="G148" i="111"/>
  <c r="G149" i="111"/>
  <c r="G150" i="111"/>
  <c r="G151" i="111"/>
  <c r="G152" i="111"/>
  <c r="G153" i="111"/>
  <c r="G154" i="111"/>
  <c r="G155" i="111"/>
  <c r="G156" i="111"/>
  <c r="G157" i="111"/>
  <c r="G158" i="111"/>
  <c r="G159" i="111"/>
  <c r="G160" i="111"/>
  <c r="G161" i="111"/>
  <c r="G162" i="111"/>
  <c r="G163" i="111"/>
  <c r="G164" i="111"/>
  <c r="G165" i="111"/>
  <c r="G166" i="111"/>
  <c r="G167" i="111"/>
  <c r="G168" i="111"/>
  <c r="G169" i="111"/>
  <c r="G170" i="111"/>
  <c r="G171" i="111"/>
  <c r="G3" i="111"/>
  <c r="C1" i="111" l="1"/>
  <c r="C70" i="111"/>
  <c r="D159" i="111"/>
  <c r="D160" i="111"/>
  <c r="D161" i="111"/>
  <c r="D162" i="111"/>
  <c r="D163" i="111"/>
  <c r="D164" i="111"/>
  <c r="D165" i="111"/>
  <c r="D166" i="111"/>
  <c r="D167" i="111"/>
  <c r="D168" i="111"/>
  <c r="D169" i="111"/>
  <c r="D170" i="111"/>
  <c r="D171" i="111"/>
  <c r="K3" i="111"/>
  <c r="K53" i="111"/>
  <c r="K92" i="111"/>
  <c r="C153" i="111"/>
  <c r="C154" i="111"/>
  <c r="C155" i="111"/>
  <c r="C156" i="111"/>
  <c r="C157" i="111"/>
  <c r="C158" i="111"/>
  <c r="C159" i="111"/>
  <c r="C160" i="111"/>
  <c r="C161" i="111"/>
  <c r="C162" i="111"/>
  <c r="C163" i="111"/>
  <c r="C164" i="111"/>
  <c r="C165" i="111"/>
  <c r="C166" i="111"/>
  <c r="C167" i="111"/>
  <c r="C168" i="111"/>
  <c r="C169" i="111"/>
  <c r="C170" i="111"/>
  <c r="C171" i="111"/>
  <c r="C152" i="111"/>
  <c r="C151" i="111"/>
  <c r="E152" i="111"/>
  <c r="E153" i="111"/>
  <c r="E154" i="111"/>
  <c r="E155" i="111"/>
  <c r="E156" i="111"/>
  <c r="E157" i="111"/>
  <c r="E158" i="111"/>
  <c r="E159" i="111"/>
  <c r="E160" i="111"/>
  <c r="E161" i="111"/>
  <c r="E162" i="111"/>
  <c r="E163" i="111"/>
  <c r="E164" i="111"/>
  <c r="E165" i="111"/>
  <c r="E166" i="111"/>
  <c r="E167" i="111"/>
  <c r="E168" i="111"/>
  <c r="E169" i="111"/>
  <c r="E170" i="111"/>
  <c r="E171" i="111"/>
  <c r="D152" i="111"/>
  <c r="D153" i="111"/>
  <c r="D154" i="111"/>
  <c r="D155" i="111"/>
  <c r="D156" i="111"/>
  <c r="D157" i="111"/>
  <c r="D158" i="111"/>
  <c r="D150" i="111"/>
  <c r="D148" i="111"/>
  <c r="D147" i="111"/>
  <c r="D145" i="111"/>
  <c r="D144" i="111"/>
  <c r="D143" i="111"/>
  <c r="D142" i="111"/>
  <c r="D141" i="111"/>
  <c r="D140" i="111"/>
  <c r="D139" i="111"/>
  <c r="D138" i="111"/>
  <c r="D137" i="111"/>
  <c r="D136" i="111"/>
  <c r="D135" i="111"/>
  <c r="D134" i="111"/>
  <c r="D133" i="111"/>
  <c r="D132" i="111"/>
  <c r="D131" i="111"/>
  <c r="D130" i="111"/>
  <c r="D129" i="111"/>
  <c r="D127" i="111"/>
  <c r="D126" i="111"/>
  <c r="D124" i="111"/>
  <c r="D123" i="111"/>
  <c r="D122" i="111"/>
  <c r="D121" i="111"/>
  <c r="D119" i="111"/>
  <c r="D118" i="111"/>
  <c r="D117" i="111"/>
  <c r="D116" i="111"/>
  <c r="D115" i="111"/>
  <c r="D114" i="111"/>
  <c r="D112" i="111"/>
  <c r="D111" i="111"/>
  <c r="D110" i="111"/>
  <c r="D109" i="111"/>
  <c r="D108" i="111"/>
  <c r="D107" i="111"/>
  <c r="D106" i="111"/>
  <c r="D105" i="111"/>
  <c r="D104" i="111"/>
  <c r="D102" i="111"/>
  <c r="D101" i="111"/>
  <c r="D100" i="111"/>
  <c r="D99" i="111"/>
  <c r="D98" i="111"/>
  <c r="D97" i="111"/>
  <c r="D96" i="111"/>
  <c r="D95" i="111"/>
  <c r="D94" i="111"/>
  <c r="D91" i="111"/>
  <c r="D90" i="111"/>
  <c r="D89" i="111"/>
  <c r="D88" i="111"/>
  <c r="D87" i="111"/>
  <c r="D85" i="111"/>
  <c r="D84" i="111"/>
  <c r="D83" i="111"/>
  <c r="D82" i="111"/>
  <c r="D81" i="111"/>
  <c r="D79" i="111"/>
  <c r="D78" i="111"/>
  <c r="D77" i="111"/>
  <c r="D76" i="111"/>
  <c r="D74" i="111"/>
  <c r="D73" i="111"/>
  <c r="D72" i="111"/>
  <c r="D71" i="111"/>
  <c r="D70" i="111"/>
  <c r="D69" i="111"/>
  <c r="D67" i="111"/>
  <c r="D66" i="111"/>
  <c r="D65" i="111"/>
  <c r="D63" i="111"/>
  <c r="D62" i="111"/>
  <c r="D61" i="111"/>
  <c r="D59" i="111"/>
  <c r="D58" i="111"/>
  <c r="D57" i="111"/>
  <c r="D56" i="111"/>
  <c r="D55" i="111"/>
  <c r="D52" i="111"/>
  <c r="D51" i="111"/>
  <c r="D50" i="111"/>
  <c r="D49" i="111"/>
  <c r="D48" i="111"/>
  <c r="D47" i="111"/>
  <c r="D45" i="111"/>
  <c r="D44" i="111"/>
  <c r="D43" i="111"/>
  <c r="D42" i="111"/>
  <c r="D41" i="111"/>
  <c r="D39" i="111"/>
  <c r="D38" i="111"/>
  <c r="D37" i="111"/>
  <c r="D36" i="111"/>
  <c r="D34" i="111"/>
  <c r="D33" i="111"/>
  <c r="D31" i="111"/>
  <c r="D30" i="111"/>
  <c r="D28" i="111"/>
  <c r="D27" i="111"/>
  <c r="D26" i="111"/>
  <c r="D25" i="111"/>
  <c r="D24" i="111"/>
  <c r="D23" i="111"/>
  <c r="D21" i="111"/>
  <c r="D20" i="111"/>
  <c r="D19" i="111"/>
  <c r="D18" i="111"/>
  <c r="D17" i="111"/>
  <c r="D15" i="111"/>
  <c r="D14" i="111"/>
  <c r="D12" i="111"/>
  <c r="D11" i="111"/>
  <c r="D10" i="111"/>
  <c r="D9" i="111"/>
  <c r="D7" i="111"/>
  <c r="D6" i="111"/>
  <c r="D5" i="111"/>
  <c r="D2" i="111"/>
  <c r="A2" i="111"/>
  <c r="B2" i="111"/>
  <c r="J2" i="111"/>
  <c r="K2" i="111"/>
  <c r="C2" i="111"/>
  <c r="E2" i="111"/>
  <c r="A3" i="111"/>
  <c r="C3" i="111"/>
  <c r="E3" i="111"/>
  <c r="A4" i="111"/>
  <c r="J4" i="111"/>
  <c r="C4" i="111"/>
  <c r="E4" i="111"/>
  <c r="A5" i="111"/>
  <c r="J5" i="111"/>
  <c r="K5" i="111"/>
  <c r="C5" i="111"/>
  <c r="E5" i="111"/>
  <c r="A6" i="111"/>
  <c r="J6" i="111"/>
  <c r="K6" i="111"/>
  <c r="C6" i="111"/>
  <c r="E6" i="111"/>
  <c r="A7" i="111"/>
  <c r="J7" i="111"/>
  <c r="K7" i="111"/>
  <c r="C7" i="111"/>
  <c r="E7" i="111"/>
  <c r="A8" i="111"/>
  <c r="J8" i="111"/>
  <c r="C8" i="111"/>
  <c r="E8" i="111"/>
  <c r="A9" i="111"/>
  <c r="J9" i="111"/>
  <c r="K9" i="111"/>
  <c r="C9" i="111"/>
  <c r="E9" i="111"/>
  <c r="A10" i="111"/>
  <c r="J10" i="111"/>
  <c r="K10" i="111"/>
  <c r="C10" i="111"/>
  <c r="E10" i="111"/>
  <c r="A11" i="111"/>
  <c r="J11" i="111"/>
  <c r="K11" i="111"/>
  <c r="C11" i="111"/>
  <c r="E11" i="111"/>
  <c r="A12" i="111"/>
  <c r="J12" i="111"/>
  <c r="K12" i="111"/>
  <c r="C12" i="111"/>
  <c r="E12" i="111"/>
  <c r="A13" i="111"/>
  <c r="J13" i="111"/>
  <c r="K13" i="111"/>
  <c r="E13" i="111"/>
  <c r="A14" i="111"/>
  <c r="J14" i="111"/>
  <c r="K14" i="111"/>
  <c r="C14" i="111"/>
  <c r="E14" i="111"/>
  <c r="A15" i="111"/>
  <c r="J15" i="111"/>
  <c r="K15" i="111"/>
  <c r="C15" i="111"/>
  <c r="E15" i="111"/>
  <c r="A16" i="111"/>
  <c r="J16" i="111"/>
  <c r="C16" i="111"/>
  <c r="E16" i="111"/>
  <c r="A17" i="111"/>
  <c r="J17" i="111"/>
  <c r="K17" i="111"/>
  <c r="C17" i="111"/>
  <c r="E17" i="111"/>
  <c r="A18" i="111"/>
  <c r="J18" i="111"/>
  <c r="K18" i="111"/>
  <c r="C18" i="111"/>
  <c r="E18" i="111"/>
  <c r="A19" i="111"/>
  <c r="J19" i="111"/>
  <c r="K19" i="111"/>
  <c r="C19" i="111"/>
  <c r="E19" i="111"/>
  <c r="A20" i="111"/>
  <c r="J20" i="111"/>
  <c r="K20" i="111"/>
  <c r="C20" i="111"/>
  <c r="E20" i="111"/>
  <c r="A21" i="111"/>
  <c r="J21" i="111"/>
  <c r="K21" i="111"/>
  <c r="C21" i="111"/>
  <c r="E21" i="111"/>
  <c r="A22" i="111"/>
  <c r="J22" i="111"/>
  <c r="C22" i="111"/>
  <c r="E22" i="111"/>
  <c r="A23" i="111"/>
  <c r="J23" i="111"/>
  <c r="K23" i="111"/>
  <c r="C23" i="111"/>
  <c r="E23" i="111"/>
  <c r="A24" i="111"/>
  <c r="J24" i="111"/>
  <c r="K24" i="111"/>
  <c r="C24" i="111"/>
  <c r="E24" i="111"/>
  <c r="A25" i="111"/>
  <c r="J25" i="111"/>
  <c r="K25" i="111"/>
  <c r="C25" i="111"/>
  <c r="E25" i="111"/>
  <c r="A26" i="111"/>
  <c r="J26" i="111"/>
  <c r="K26" i="111"/>
  <c r="C26" i="111"/>
  <c r="E26" i="111"/>
  <c r="A27" i="111"/>
  <c r="J27" i="111"/>
  <c r="K27" i="111"/>
  <c r="C27" i="111"/>
  <c r="E27" i="111"/>
  <c r="A28" i="111"/>
  <c r="J28" i="111"/>
  <c r="K28" i="111"/>
  <c r="C28" i="111"/>
  <c r="E28" i="111"/>
  <c r="A29" i="111"/>
  <c r="J29" i="111"/>
  <c r="E29" i="111"/>
  <c r="A30" i="111"/>
  <c r="J30" i="111"/>
  <c r="K30" i="111"/>
  <c r="C30" i="111"/>
  <c r="E30" i="111"/>
  <c r="A31" i="111"/>
  <c r="J31" i="111"/>
  <c r="K31" i="111"/>
  <c r="C31" i="111"/>
  <c r="E31" i="111"/>
  <c r="A32" i="111"/>
  <c r="J32" i="111"/>
  <c r="E32" i="111"/>
  <c r="A33" i="111"/>
  <c r="J33" i="111"/>
  <c r="K33" i="111"/>
  <c r="C33" i="111"/>
  <c r="E33" i="111"/>
  <c r="A34" i="111"/>
  <c r="J34" i="111"/>
  <c r="K34" i="111"/>
  <c r="C34" i="111"/>
  <c r="E34" i="111"/>
  <c r="A35" i="111"/>
  <c r="J35" i="111"/>
  <c r="C35" i="111"/>
  <c r="E35" i="111"/>
  <c r="A36" i="111"/>
  <c r="J36" i="111"/>
  <c r="K36" i="111"/>
  <c r="C36" i="111"/>
  <c r="E36" i="111"/>
  <c r="A37" i="111"/>
  <c r="J37" i="111"/>
  <c r="K37" i="111"/>
  <c r="C37" i="111"/>
  <c r="E37" i="111"/>
  <c r="A38" i="111"/>
  <c r="J38" i="111"/>
  <c r="K38" i="111"/>
  <c r="C38" i="111"/>
  <c r="E38" i="111"/>
  <c r="A39" i="111"/>
  <c r="J39" i="111"/>
  <c r="K39" i="111"/>
  <c r="C39" i="111"/>
  <c r="E39" i="111"/>
  <c r="A40" i="111"/>
  <c r="J40" i="111"/>
  <c r="K40" i="111"/>
  <c r="E40" i="111"/>
  <c r="A41" i="111"/>
  <c r="J41" i="111"/>
  <c r="K41" i="111"/>
  <c r="C41" i="111"/>
  <c r="E41" i="111"/>
  <c r="A42" i="111"/>
  <c r="J42" i="111"/>
  <c r="K42" i="111"/>
  <c r="C42" i="111"/>
  <c r="E42" i="111"/>
  <c r="A43" i="111"/>
  <c r="J43" i="111"/>
  <c r="K43" i="111"/>
  <c r="C43" i="111"/>
  <c r="E43" i="111"/>
  <c r="A44" i="111"/>
  <c r="J44" i="111"/>
  <c r="K44" i="111"/>
  <c r="C44" i="111"/>
  <c r="E44" i="111"/>
  <c r="A45" i="111"/>
  <c r="J45" i="111"/>
  <c r="K45" i="111"/>
  <c r="C45" i="111"/>
  <c r="E45" i="111"/>
  <c r="A46" i="111"/>
  <c r="J46" i="111"/>
  <c r="C46" i="111"/>
  <c r="E46" i="111"/>
  <c r="A47" i="111"/>
  <c r="J47" i="111"/>
  <c r="K47" i="111"/>
  <c r="C47" i="111"/>
  <c r="E47" i="111"/>
  <c r="A48" i="111"/>
  <c r="J48" i="111"/>
  <c r="K48" i="111"/>
  <c r="C48" i="111"/>
  <c r="E48" i="111"/>
  <c r="A49" i="111"/>
  <c r="J49" i="111"/>
  <c r="K49" i="111"/>
  <c r="C49" i="111"/>
  <c r="E49" i="111"/>
  <c r="A50" i="111"/>
  <c r="J50" i="111"/>
  <c r="K50" i="111"/>
  <c r="C50" i="111"/>
  <c r="E50" i="111"/>
  <c r="A51" i="111"/>
  <c r="J51" i="111"/>
  <c r="K51" i="111"/>
  <c r="C51" i="111"/>
  <c r="E51" i="111"/>
  <c r="A52" i="111"/>
  <c r="J52" i="111"/>
  <c r="K52" i="111"/>
  <c r="C52" i="111"/>
  <c r="E52" i="111"/>
  <c r="A53" i="111"/>
  <c r="C53" i="111"/>
  <c r="E53" i="111"/>
  <c r="A54" i="111"/>
  <c r="J54" i="111"/>
  <c r="C54" i="111"/>
  <c r="E54" i="111"/>
  <c r="A55" i="111"/>
  <c r="J55" i="111"/>
  <c r="K55" i="111"/>
  <c r="C55" i="111"/>
  <c r="E55" i="111"/>
  <c r="A56" i="111"/>
  <c r="J56" i="111"/>
  <c r="K56" i="111"/>
  <c r="C56" i="111"/>
  <c r="E56" i="111"/>
  <c r="A57" i="111"/>
  <c r="J57" i="111"/>
  <c r="K57" i="111"/>
  <c r="C57" i="111"/>
  <c r="E57" i="111"/>
  <c r="A58" i="111"/>
  <c r="J58" i="111"/>
  <c r="K58" i="111"/>
  <c r="C58" i="111"/>
  <c r="E58" i="111"/>
  <c r="A59" i="111"/>
  <c r="J59" i="111"/>
  <c r="K59" i="111"/>
  <c r="C59" i="111"/>
  <c r="E59" i="111"/>
  <c r="A60" i="111"/>
  <c r="J60" i="111"/>
  <c r="E60" i="111"/>
  <c r="A61" i="111"/>
  <c r="J61" i="111"/>
  <c r="K61" i="111"/>
  <c r="C61" i="111"/>
  <c r="E61" i="111"/>
  <c r="A62" i="111"/>
  <c r="J62" i="111"/>
  <c r="K62" i="111"/>
  <c r="C62" i="111"/>
  <c r="E62" i="111"/>
  <c r="A63" i="111"/>
  <c r="J63" i="111"/>
  <c r="K63" i="111"/>
  <c r="C63" i="111"/>
  <c r="E63" i="111"/>
  <c r="A64" i="111"/>
  <c r="J64" i="111"/>
  <c r="K64" i="111"/>
  <c r="E64" i="111"/>
  <c r="A65" i="111"/>
  <c r="J65" i="111"/>
  <c r="K65" i="111"/>
  <c r="C65" i="111"/>
  <c r="E65" i="111"/>
  <c r="A66" i="111"/>
  <c r="J66" i="111"/>
  <c r="K66" i="111"/>
  <c r="C66" i="111"/>
  <c r="E66" i="111"/>
  <c r="A67" i="111"/>
  <c r="J67" i="111"/>
  <c r="K67" i="111"/>
  <c r="C67" i="111"/>
  <c r="E67" i="111"/>
  <c r="A68" i="111"/>
  <c r="J68" i="111"/>
  <c r="E68" i="111"/>
  <c r="A69" i="111"/>
  <c r="J69" i="111"/>
  <c r="K69" i="111"/>
  <c r="C69" i="111"/>
  <c r="E69" i="111"/>
  <c r="A70" i="111"/>
  <c r="J70" i="111"/>
  <c r="K70" i="111"/>
  <c r="E70" i="111"/>
  <c r="A71" i="111"/>
  <c r="J71" i="111"/>
  <c r="K71" i="111"/>
  <c r="C71" i="111"/>
  <c r="E71" i="111"/>
  <c r="A72" i="111"/>
  <c r="J72" i="111"/>
  <c r="K72" i="111"/>
  <c r="C72" i="111"/>
  <c r="E72" i="111"/>
  <c r="A73" i="111"/>
  <c r="J73" i="111"/>
  <c r="K73" i="111"/>
  <c r="C73" i="111"/>
  <c r="E73" i="111"/>
  <c r="A74" i="111"/>
  <c r="J74" i="111"/>
  <c r="K74" i="111"/>
  <c r="C74" i="111"/>
  <c r="E74" i="111"/>
  <c r="A75" i="111"/>
  <c r="J75" i="111"/>
  <c r="E75" i="111"/>
  <c r="A76" i="111"/>
  <c r="J76" i="111"/>
  <c r="K76" i="111"/>
  <c r="C76" i="111"/>
  <c r="E76" i="111"/>
  <c r="A77" i="111"/>
  <c r="J77" i="111"/>
  <c r="K77" i="111"/>
  <c r="C77" i="111"/>
  <c r="E77" i="111"/>
  <c r="A78" i="111"/>
  <c r="J78" i="111"/>
  <c r="K78" i="111"/>
  <c r="C78" i="111"/>
  <c r="E78" i="111"/>
  <c r="A79" i="111"/>
  <c r="J79" i="111"/>
  <c r="K79" i="111"/>
  <c r="C79" i="111"/>
  <c r="E79" i="111"/>
  <c r="A80" i="111"/>
  <c r="J80" i="111"/>
  <c r="K80" i="111"/>
  <c r="E80" i="111"/>
  <c r="A81" i="111"/>
  <c r="J81" i="111"/>
  <c r="K81" i="111"/>
  <c r="C81" i="111"/>
  <c r="E81" i="111"/>
  <c r="A82" i="111"/>
  <c r="J82" i="111"/>
  <c r="K82" i="111"/>
  <c r="C82" i="111"/>
  <c r="E82" i="111"/>
  <c r="A83" i="111"/>
  <c r="J83" i="111"/>
  <c r="K83" i="111"/>
  <c r="C83" i="111"/>
  <c r="E83" i="111"/>
  <c r="A84" i="111"/>
  <c r="J84" i="111"/>
  <c r="K84" i="111"/>
  <c r="C84" i="111"/>
  <c r="E84" i="111"/>
  <c r="A85" i="111"/>
  <c r="J85" i="111"/>
  <c r="K85" i="111"/>
  <c r="C85" i="111"/>
  <c r="E85" i="111"/>
  <c r="A86" i="111"/>
  <c r="J86" i="111"/>
  <c r="K86" i="111"/>
  <c r="E86" i="111"/>
  <c r="A87" i="111"/>
  <c r="J87" i="111"/>
  <c r="K87" i="111"/>
  <c r="C87" i="111"/>
  <c r="E87" i="111"/>
  <c r="A88" i="111"/>
  <c r="J88" i="111"/>
  <c r="K88" i="111"/>
  <c r="C88" i="111"/>
  <c r="E88" i="111"/>
  <c r="A89" i="111"/>
  <c r="J89" i="111"/>
  <c r="K89" i="111"/>
  <c r="C89" i="111"/>
  <c r="E89" i="111"/>
  <c r="A90" i="111"/>
  <c r="J90" i="111"/>
  <c r="K90" i="111"/>
  <c r="C90" i="111"/>
  <c r="E90" i="111"/>
  <c r="A91" i="111"/>
  <c r="J91" i="111"/>
  <c r="K91" i="111"/>
  <c r="C91" i="111"/>
  <c r="E91" i="111"/>
  <c r="A92" i="111"/>
  <c r="C92" i="111"/>
  <c r="E92" i="111"/>
  <c r="A93" i="111"/>
  <c r="J93" i="111"/>
  <c r="E93" i="111"/>
  <c r="A94" i="111"/>
  <c r="J94" i="111"/>
  <c r="K94" i="111"/>
  <c r="C94" i="111"/>
  <c r="E94" i="111"/>
  <c r="A95" i="111"/>
  <c r="J95" i="111"/>
  <c r="K95" i="111"/>
  <c r="C95" i="111"/>
  <c r="E95" i="111"/>
  <c r="A96" i="111"/>
  <c r="J96" i="111"/>
  <c r="K96" i="111"/>
  <c r="C96" i="111"/>
  <c r="E96" i="111"/>
  <c r="A97" i="111"/>
  <c r="J97" i="111"/>
  <c r="K97" i="111"/>
  <c r="C97" i="111"/>
  <c r="E97" i="111"/>
  <c r="A98" i="111"/>
  <c r="J98" i="111"/>
  <c r="K98" i="111"/>
  <c r="C98" i="111"/>
  <c r="E98" i="111"/>
  <c r="A99" i="111"/>
  <c r="J99" i="111"/>
  <c r="K99" i="111"/>
  <c r="C99" i="111"/>
  <c r="E99" i="111"/>
  <c r="A100" i="111"/>
  <c r="J100" i="111"/>
  <c r="K100" i="111"/>
  <c r="C100" i="111"/>
  <c r="E100" i="111"/>
  <c r="A101" i="111"/>
  <c r="J101" i="111"/>
  <c r="K101" i="111"/>
  <c r="C101" i="111"/>
  <c r="E101" i="111"/>
  <c r="A102" i="111"/>
  <c r="J102" i="111"/>
  <c r="K102" i="111"/>
  <c r="C102" i="111"/>
  <c r="E102" i="111"/>
  <c r="A103" i="111"/>
  <c r="J103" i="111"/>
  <c r="K103" i="111"/>
  <c r="E103" i="111"/>
  <c r="A104" i="111"/>
  <c r="J104" i="111"/>
  <c r="K104" i="111"/>
  <c r="C104" i="111"/>
  <c r="E104" i="111"/>
  <c r="A105" i="111"/>
  <c r="J105" i="111"/>
  <c r="K105" i="111"/>
  <c r="C105" i="111"/>
  <c r="E105" i="111"/>
  <c r="A106" i="111"/>
  <c r="J106" i="111"/>
  <c r="K106" i="111"/>
  <c r="C106" i="111"/>
  <c r="E106" i="111"/>
  <c r="A107" i="111"/>
  <c r="J107" i="111"/>
  <c r="K107" i="111"/>
  <c r="C107" i="111"/>
  <c r="E107" i="111"/>
  <c r="A108" i="111"/>
  <c r="J108" i="111"/>
  <c r="K108" i="111"/>
  <c r="C108" i="111"/>
  <c r="E108" i="111"/>
  <c r="A109" i="111"/>
  <c r="J109" i="111"/>
  <c r="K109" i="111"/>
  <c r="C109" i="111"/>
  <c r="E109" i="111"/>
  <c r="A110" i="111"/>
  <c r="J110" i="111"/>
  <c r="K110" i="111"/>
  <c r="C110" i="111"/>
  <c r="E110" i="111"/>
  <c r="A111" i="111"/>
  <c r="J111" i="111"/>
  <c r="K111" i="111"/>
  <c r="C111" i="111"/>
  <c r="E111" i="111"/>
  <c r="A112" i="111"/>
  <c r="J112" i="111"/>
  <c r="K112" i="111"/>
  <c r="C112" i="111"/>
  <c r="E112" i="111"/>
  <c r="A113" i="111"/>
  <c r="J113" i="111"/>
  <c r="E113" i="111"/>
  <c r="A114" i="111"/>
  <c r="J114" i="111"/>
  <c r="K114" i="111"/>
  <c r="C114" i="111"/>
  <c r="E114" i="111"/>
  <c r="A115" i="111"/>
  <c r="J115" i="111"/>
  <c r="K115" i="111"/>
  <c r="C115" i="111"/>
  <c r="E115" i="111"/>
  <c r="A116" i="111"/>
  <c r="J116" i="111"/>
  <c r="K116" i="111"/>
  <c r="C116" i="111"/>
  <c r="E116" i="111"/>
  <c r="A117" i="111"/>
  <c r="J117" i="111"/>
  <c r="K117" i="111"/>
  <c r="C117" i="111"/>
  <c r="E117" i="111"/>
  <c r="A118" i="111"/>
  <c r="J118" i="111"/>
  <c r="K118" i="111"/>
  <c r="C118" i="111"/>
  <c r="E118" i="111"/>
  <c r="A119" i="111"/>
  <c r="J119" i="111"/>
  <c r="K119" i="111"/>
  <c r="C119" i="111"/>
  <c r="E119" i="111"/>
  <c r="A120" i="111"/>
  <c r="J120" i="111"/>
  <c r="E120" i="111"/>
  <c r="A121" i="111"/>
  <c r="J121" i="111"/>
  <c r="K121" i="111"/>
  <c r="C121" i="111"/>
  <c r="E121" i="111"/>
  <c r="A122" i="111"/>
  <c r="J122" i="111"/>
  <c r="K122" i="111"/>
  <c r="C122" i="111"/>
  <c r="E122" i="111"/>
  <c r="A123" i="111"/>
  <c r="J123" i="111"/>
  <c r="K123" i="111"/>
  <c r="C123" i="111"/>
  <c r="E123" i="111"/>
  <c r="A124" i="111"/>
  <c r="J124" i="111"/>
  <c r="K124" i="111"/>
  <c r="C124" i="111"/>
  <c r="E124" i="111"/>
  <c r="A125" i="111"/>
  <c r="J125" i="111"/>
  <c r="C125" i="111"/>
  <c r="E125" i="111"/>
  <c r="A126" i="111"/>
  <c r="J126" i="111"/>
  <c r="K126" i="111"/>
  <c r="C126" i="111"/>
  <c r="E126" i="111"/>
  <c r="A127" i="111"/>
  <c r="J127" i="111"/>
  <c r="K127" i="111"/>
  <c r="C127" i="111"/>
  <c r="E127" i="111"/>
  <c r="A128" i="111"/>
  <c r="J128" i="111"/>
  <c r="E128" i="111"/>
  <c r="A129" i="111"/>
  <c r="J129" i="111"/>
  <c r="K129" i="111"/>
  <c r="C129" i="111"/>
  <c r="E129" i="111"/>
  <c r="A130" i="111"/>
  <c r="J130" i="111"/>
  <c r="K130" i="111"/>
  <c r="C130" i="111"/>
  <c r="E130" i="111"/>
  <c r="A131" i="111"/>
  <c r="J131" i="111"/>
  <c r="K131" i="111"/>
  <c r="C131" i="111"/>
  <c r="E131" i="111"/>
  <c r="A132" i="111"/>
  <c r="J132" i="111"/>
  <c r="K132" i="111"/>
  <c r="C132" i="111"/>
  <c r="E132" i="111"/>
  <c r="A133" i="111"/>
  <c r="J133" i="111"/>
  <c r="K133" i="111"/>
  <c r="C133" i="111"/>
  <c r="E133" i="111"/>
  <c r="A134" i="111"/>
  <c r="J134" i="111"/>
  <c r="K134" i="111"/>
  <c r="C134" i="111"/>
  <c r="E134" i="111"/>
  <c r="A135" i="111"/>
  <c r="J135" i="111"/>
  <c r="K135" i="111"/>
  <c r="C135" i="111"/>
  <c r="E135" i="111"/>
  <c r="A136" i="111"/>
  <c r="J136" i="111"/>
  <c r="K136" i="111"/>
  <c r="C136" i="111"/>
  <c r="E136" i="111"/>
  <c r="A137" i="111"/>
  <c r="J137" i="111"/>
  <c r="K137" i="111"/>
  <c r="C137" i="111"/>
  <c r="E137" i="111"/>
  <c r="A138" i="111"/>
  <c r="J138" i="111"/>
  <c r="K138" i="111"/>
  <c r="C138" i="111"/>
  <c r="E138" i="111"/>
  <c r="A139" i="111"/>
  <c r="J139" i="111"/>
  <c r="K139" i="111"/>
  <c r="C139" i="111"/>
  <c r="E139" i="111"/>
  <c r="A140" i="111"/>
  <c r="J140" i="111"/>
  <c r="K140" i="111"/>
  <c r="C140" i="111"/>
  <c r="E140" i="111"/>
  <c r="A141" i="111"/>
  <c r="J141" i="111"/>
  <c r="K141" i="111"/>
  <c r="C141" i="111"/>
  <c r="E141" i="111"/>
  <c r="A142" i="111"/>
  <c r="J142" i="111"/>
  <c r="K142" i="111"/>
  <c r="C142" i="111"/>
  <c r="E142" i="111"/>
  <c r="A143" i="111"/>
  <c r="J143" i="111"/>
  <c r="K143" i="111"/>
  <c r="C143" i="111"/>
  <c r="E143" i="111"/>
  <c r="A144" i="111"/>
  <c r="J144" i="111"/>
  <c r="K144" i="111"/>
  <c r="C144" i="111"/>
  <c r="E144" i="111"/>
  <c r="A145" i="111"/>
  <c r="J145" i="111"/>
  <c r="K145" i="111"/>
  <c r="C145" i="111"/>
  <c r="E145" i="111"/>
  <c r="A146" i="111"/>
  <c r="J146" i="111"/>
  <c r="E146" i="111"/>
  <c r="A147" i="111"/>
  <c r="J147" i="111"/>
  <c r="K147" i="111"/>
  <c r="C147" i="111"/>
  <c r="E147" i="111"/>
  <c r="A148" i="111"/>
  <c r="J148" i="111"/>
  <c r="K148" i="111"/>
  <c r="C148" i="111"/>
  <c r="E148" i="111"/>
  <c r="A149" i="111"/>
  <c r="J149" i="111"/>
  <c r="E149" i="111"/>
  <c r="A150" i="111"/>
  <c r="J150" i="111"/>
  <c r="K150" i="111"/>
  <c r="C150" i="111"/>
  <c r="E150" i="111"/>
  <c r="F167" i="111" l="1"/>
  <c r="H167" i="111" s="1"/>
  <c r="F159" i="111"/>
  <c r="H159" i="111" s="1"/>
  <c r="I143" i="111"/>
  <c r="I135" i="111"/>
  <c r="F37" i="111"/>
  <c r="H37" i="111" s="1"/>
  <c r="F47" i="111"/>
  <c r="H47" i="111" s="1"/>
  <c r="F57" i="111"/>
  <c r="H57" i="111" s="1"/>
  <c r="F9" i="111"/>
  <c r="H9" i="111" s="1"/>
  <c r="F18" i="111"/>
  <c r="H18" i="111" s="1"/>
  <c r="F27" i="111"/>
  <c r="H27" i="111" s="1"/>
  <c r="F38" i="111"/>
  <c r="H38" i="111" s="1"/>
  <c r="F48" i="111"/>
  <c r="H48" i="111" s="1"/>
  <c r="F58" i="111"/>
  <c r="H58" i="111" s="1"/>
  <c r="F69" i="111"/>
  <c r="H69" i="111" s="1"/>
  <c r="F77" i="111"/>
  <c r="H77" i="111" s="1"/>
  <c r="F106" i="111"/>
  <c r="H106" i="111" s="1"/>
  <c r="F124" i="111"/>
  <c r="H124" i="111" s="1"/>
  <c r="F19" i="111"/>
  <c r="H19" i="111" s="1"/>
  <c r="F5" i="111"/>
  <c r="H5" i="111" s="1"/>
  <c r="F7" i="111"/>
  <c r="F30" i="111"/>
  <c r="H30" i="111" s="1"/>
  <c r="F11" i="111"/>
  <c r="H11" i="111" s="1"/>
  <c r="F49" i="111"/>
  <c r="H49" i="111" s="1"/>
  <c r="F134" i="111"/>
  <c r="H134" i="111" s="1"/>
  <c r="F133" i="111"/>
  <c r="H133" i="111" s="1"/>
  <c r="F20" i="111"/>
  <c r="H20" i="111" s="1"/>
  <c r="F97" i="111"/>
  <c r="H97" i="111" s="1"/>
  <c r="F96" i="111"/>
  <c r="H96" i="111" s="1"/>
  <c r="F150" i="111"/>
  <c r="H150" i="111" s="1"/>
  <c r="F105" i="111"/>
  <c r="H105" i="111" s="1"/>
  <c r="F123" i="111"/>
  <c r="H123" i="111" s="1"/>
  <c r="F115" i="111"/>
  <c r="H115" i="111" s="1"/>
  <c r="F76" i="111"/>
  <c r="H76" i="111" s="1"/>
  <c r="F87" i="111"/>
  <c r="H87" i="111" s="1"/>
  <c r="F165" i="111"/>
  <c r="H165" i="111" s="1"/>
  <c r="F166" i="111"/>
  <c r="H166" i="111" s="1"/>
  <c r="F67" i="111"/>
  <c r="H67" i="111" s="1"/>
  <c r="F10" i="111"/>
  <c r="H10" i="111" s="1"/>
  <c r="F39" i="111"/>
  <c r="H39" i="111" s="1"/>
  <c r="F59" i="111"/>
  <c r="H59" i="111" s="1"/>
  <c r="F78" i="111"/>
  <c r="H78" i="111" s="1"/>
  <c r="F88" i="111"/>
  <c r="F98" i="111"/>
  <c r="F107" i="111"/>
  <c r="H107" i="111" s="1"/>
  <c r="F116" i="111"/>
  <c r="H116" i="111" s="1"/>
  <c r="F126" i="111"/>
  <c r="H126" i="111" s="1"/>
  <c r="F135" i="111"/>
  <c r="H135" i="111" s="1"/>
  <c r="F142" i="111"/>
  <c r="H142" i="111" s="1"/>
  <c r="F157" i="111"/>
  <c r="H157" i="111" s="1"/>
  <c r="F114" i="111"/>
  <c r="H114" i="111" s="1"/>
  <c r="F141" i="111"/>
  <c r="B158" i="111"/>
  <c r="F158" i="111"/>
  <c r="H158" i="111" s="1"/>
  <c r="I28" i="111"/>
  <c r="F12" i="111"/>
  <c r="H12" i="111" s="1"/>
  <c r="F21" i="111"/>
  <c r="H21" i="111" s="1"/>
  <c r="F31" i="111"/>
  <c r="H31" i="111" s="1"/>
  <c r="F41" i="111"/>
  <c r="H41" i="111" s="1"/>
  <c r="F50" i="111"/>
  <c r="H50" i="111" s="1"/>
  <c r="F61" i="111"/>
  <c r="F70" i="111"/>
  <c r="F79" i="111"/>
  <c r="F89" i="111"/>
  <c r="F99" i="111"/>
  <c r="H99" i="111" s="1"/>
  <c r="F108" i="111"/>
  <c r="H108" i="111" s="1"/>
  <c r="F117" i="111"/>
  <c r="H117" i="111" s="1"/>
  <c r="F127" i="111"/>
  <c r="H127" i="111" s="1"/>
  <c r="F136" i="111"/>
  <c r="F143" i="111"/>
  <c r="F156" i="111"/>
  <c r="H156" i="111" s="1"/>
  <c r="F164" i="111"/>
  <c r="H164" i="111" s="1"/>
  <c r="F28" i="111"/>
  <c r="H28" i="111" s="1"/>
  <c r="F14" i="111"/>
  <c r="F23" i="111"/>
  <c r="H23" i="111" s="1"/>
  <c r="F42" i="111"/>
  <c r="H42" i="111" s="1"/>
  <c r="F51" i="111"/>
  <c r="F62" i="111"/>
  <c r="H62" i="111" s="1"/>
  <c r="F71" i="111"/>
  <c r="H71" i="111" s="1"/>
  <c r="F81" i="111"/>
  <c r="F90" i="111"/>
  <c r="F100" i="111"/>
  <c r="F109" i="111"/>
  <c r="H109" i="111" s="1"/>
  <c r="F118" i="111"/>
  <c r="H118" i="111" s="1"/>
  <c r="F129" i="111"/>
  <c r="H129" i="111" s="1"/>
  <c r="F137" i="111"/>
  <c r="F144" i="111"/>
  <c r="H144" i="111" s="1"/>
  <c r="F155" i="111"/>
  <c r="H155" i="111" s="1"/>
  <c r="F171" i="111"/>
  <c r="H171" i="111" s="1"/>
  <c r="F163" i="111"/>
  <c r="H163" i="111" s="1"/>
  <c r="F85" i="111"/>
  <c r="H85" i="111" s="1"/>
  <c r="F6" i="111"/>
  <c r="F15" i="111"/>
  <c r="F24" i="111"/>
  <c r="F33" i="111"/>
  <c r="F43" i="111"/>
  <c r="F52" i="111"/>
  <c r="H52" i="111" s="1"/>
  <c r="F63" i="111"/>
  <c r="H63" i="111" s="1"/>
  <c r="F72" i="111"/>
  <c r="H72" i="111" s="1"/>
  <c r="F82" i="111"/>
  <c r="F91" i="111"/>
  <c r="F101" i="111"/>
  <c r="F110" i="111"/>
  <c r="F119" i="111"/>
  <c r="F130" i="111"/>
  <c r="F138" i="111"/>
  <c r="F145" i="111"/>
  <c r="B154" i="111"/>
  <c r="F154" i="111"/>
  <c r="H154" i="111" s="1"/>
  <c r="F170" i="111"/>
  <c r="H170" i="111" s="1"/>
  <c r="F162" i="111"/>
  <c r="H162" i="111" s="1"/>
  <c r="F25" i="111"/>
  <c r="F34" i="111"/>
  <c r="F44" i="111"/>
  <c r="F55" i="111"/>
  <c r="F65" i="111"/>
  <c r="F73" i="111"/>
  <c r="H73" i="111" s="1"/>
  <c r="F83" i="111"/>
  <c r="F94" i="111"/>
  <c r="F102" i="111"/>
  <c r="H102" i="111" s="1"/>
  <c r="F111" i="111"/>
  <c r="H111" i="111" s="1"/>
  <c r="F121" i="111"/>
  <c r="H121" i="111" s="1"/>
  <c r="F131" i="111"/>
  <c r="F139" i="111"/>
  <c r="F147" i="111"/>
  <c r="F153" i="111"/>
  <c r="H153" i="111" s="1"/>
  <c r="F169" i="111"/>
  <c r="H169" i="111" s="1"/>
  <c r="F161" i="111"/>
  <c r="H161" i="111" s="1"/>
  <c r="F17" i="111"/>
  <c r="F26" i="111"/>
  <c r="F36" i="111"/>
  <c r="F45" i="111"/>
  <c r="F56" i="111"/>
  <c r="F66" i="111"/>
  <c r="H66" i="111" s="1"/>
  <c r="F74" i="111"/>
  <c r="F84" i="111"/>
  <c r="H84" i="111" s="1"/>
  <c r="F95" i="111"/>
  <c r="F104" i="111"/>
  <c r="H104" i="111" s="1"/>
  <c r="F112" i="111"/>
  <c r="F122" i="111"/>
  <c r="F132" i="111"/>
  <c r="F140" i="111"/>
  <c r="H140" i="111" s="1"/>
  <c r="F148" i="111"/>
  <c r="B152" i="111"/>
  <c r="F152" i="111"/>
  <c r="F168" i="111"/>
  <c r="H168" i="111" s="1"/>
  <c r="F160" i="111"/>
  <c r="H160" i="111" s="1"/>
  <c r="J151" i="111"/>
  <c r="I151" i="111" s="1"/>
  <c r="I13" i="111"/>
  <c r="I114" i="111"/>
  <c r="I99" i="111"/>
  <c r="I95" i="111"/>
  <c r="I85" i="111"/>
  <c r="I81" i="111"/>
  <c r="I74" i="111"/>
  <c r="I67" i="111"/>
  <c r="I56" i="111"/>
  <c r="I42" i="111"/>
  <c r="I6" i="111"/>
  <c r="B101" i="111"/>
  <c r="B100" i="111"/>
  <c r="B102" i="111"/>
  <c r="B95" i="111"/>
  <c r="B97" i="111"/>
  <c r="B37" i="111"/>
  <c r="B39" i="111"/>
  <c r="I84" i="111"/>
  <c r="I144" i="111"/>
  <c r="I102" i="111"/>
  <c r="I66" i="111"/>
  <c r="I59" i="111"/>
  <c r="I117" i="111"/>
  <c r="I73" i="111"/>
  <c r="I45" i="111"/>
  <c r="I98" i="111"/>
  <c r="I94" i="111"/>
  <c r="I80" i="111"/>
  <c r="I138" i="111"/>
  <c r="I134" i="111"/>
  <c r="I130" i="111"/>
  <c r="I123" i="111"/>
  <c r="I112" i="111"/>
  <c r="I108" i="111"/>
  <c r="I104" i="111"/>
  <c r="I90" i="111"/>
  <c r="I79" i="111"/>
  <c r="I61" i="111"/>
  <c r="I51" i="111"/>
  <c r="I47" i="111"/>
  <c r="I36" i="111"/>
  <c r="I18" i="111"/>
  <c r="I11" i="111"/>
  <c r="I142" i="111"/>
  <c r="I41" i="111"/>
  <c r="I34" i="111"/>
  <c r="I27" i="111"/>
  <c r="I5" i="111"/>
  <c r="B153" i="111"/>
  <c r="I136" i="111"/>
  <c r="I148" i="111"/>
  <c r="I118" i="111"/>
  <c r="I64" i="111"/>
  <c r="I24" i="111"/>
  <c r="I71" i="111"/>
  <c r="I119" i="111"/>
  <c r="I96" i="111"/>
  <c r="I57" i="111"/>
  <c r="D32" i="111"/>
  <c r="B168" i="111"/>
  <c r="I78" i="111"/>
  <c r="I39" i="111"/>
  <c r="B160" i="111"/>
  <c r="I127" i="111"/>
  <c r="I87" i="111"/>
  <c r="I62" i="111"/>
  <c r="I111" i="111"/>
  <c r="I147" i="111"/>
  <c r="I23" i="111"/>
  <c r="I70" i="111"/>
  <c r="I63" i="111"/>
  <c r="I31" i="111"/>
  <c r="I55" i="111"/>
  <c r="B59" i="111"/>
  <c r="I129" i="111"/>
  <c r="I122" i="111"/>
  <c r="I107" i="111"/>
  <c r="I89" i="111"/>
  <c r="I86" i="111"/>
  <c r="C75" i="111"/>
  <c r="K75" i="111"/>
  <c r="I75" i="111" s="1"/>
  <c r="I50" i="111"/>
  <c r="I21" i="111"/>
  <c r="I17" i="111"/>
  <c r="I10" i="111"/>
  <c r="I126" i="111"/>
  <c r="I115" i="111"/>
  <c r="I100" i="111"/>
  <c r="K93" i="111"/>
  <c r="I93" i="111" s="1"/>
  <c r="C93" i="111"/>
  <c r="I82" i="111"/>
  <c r="I43" i="111"/>
  <c r="I40" i="111"/>
  <c r="I25" i="111"/>
  <c r="I14" i="111"/>
  <c r="I7" i="111"/>
  <c r="D53" i="111"/>
  <c r="F53" i="111" s="1"/>
  <c r="H53" i="111" s="1"/>
  <c r="I116" i="111"/>
  <c r="I101" i="111"/>
  <c r="I97" i="111"/>
  <c r="I83" i="111"/>
  <c r="I72" i="111"/>
  <c r="I65" i="111"/>
  <c r="I58" i="111"/>
  <c r="I44" i="111"/>
  <c r="I33" i="111"/>
  <c r="I26" i="111"/>
  <c r="I15" i="111"/>
  <c r="I150" i="111"/>
  <c r="I139" i="111"/>
  <c r="I131" i="111"/>
  <c r="I124" i="111"/>
  <c r="I109" i="111"/>
  <c r="I105" i="111"/>
  <c r="I91" i="111"/>
  <c r="I76" i="111"/>
  <c r="I69" i="111"/>
  <c r="I52" i="111"/>
  <c r="I48" i="111"/>
  <c r="I37" i="111"/>
  <c r="I30" i="111"/>
  <c r="I19" i="111"/>
  <c r="I12" i="111"/>
  <c r="I133" i="111"/>
  <c r="K120" i="111"/>
  <c r="I120" i="111" s="1"/>
  <c r="C120" i="111"/>
  <c r="I145" i="111"/>
  <c r="I141" i="111"/>
  <c r="I137" i="111"/>
  <c r="I140" i="111"/>
  <c r="I132" i="111"/>
  <c r="I121" i="111"/>
  <c r="I110" i="111"/>
  <c r="I106" i="111"/>
  <c r="I103" i="111"/>
  <c r="I88" i="111"/>
  <c r="I77" i="111"/>
  <c r="I49" i="111"/>
  <c r="I38" i="111"/>
  <c r="I20" i="111"/>
  <c r="I9" i="111"/>
  <c r="B77" i="111"/>
  <c r="B79" i="111"/>
  <c r="B127" i="111"/>
  <c r="B56" i="111"/>
  <c r="B58" i="111"/>
  <c r="B78" i="111"/>
  <c r="B14" i="111"/>
  <c r="D92" i="111"/>
  <c r="F92" i="111" s="1"/>
  <c r="H92" i="111" s="1"/>
  <c r="B96" i="111"/>
  <c r="D3" i="111"/>
  <c r="F3" i="111" s="1"/>
  <c r="H3" i="111" s="1"/>
  <c r="D151" i="111"/>
  <c r="F151" i="111" s="1"/>
  <c r="B170" i="111"/>
  <c r="B166" i="111"/>
  <c r="C149" i="111"/>
  <c r="K149" i="111"/>
  <c r="I149" i="111" s="1"/>
  <c r="K146" i="111"/>
  <c r="I146" i="111" s="1"/>
  <c r="C146" i="111"/>
  <c r="C128" i="111"/>
  <c r="K128" i="111"/>
  <c r="I128" i="111" s="1"/>
  <c r="K125" i="111"/>
  <c r="I125" i="111" s="1"/>
  <c r="C113" i="111"/>
  <c r="K113" i="111"/>
  <c r="I113" i="111" s="1"/>
  <c r="C103" i="111"/>
  <c r="J92" i="111"/>
  <c r="I92" i="111" s="1"/>
  <c r="C86" i="111"/>
  <c r="C80" i="111"/>
  <c r="C68" i="111"/>
  <c r="K68" i="111"/>
  <c r="I68" i="111" s="1"/>
  <c r="C64" i="111"/>
  <c r="C60" i="111"/>
  <c r="K60" i="111"/>
  <c r="I60" i="111" s="1"/>
  <c r="K54" i="111"/>
  <c r="I54" i="111" s="1"/>
  <c r="J53" i="111"/>
  <c r="I53" i="111" s="1"/>
  <c r="K46" i="111"/>
  <c r="I46" i="111" s="1"/>
  <c r="C40" i="111"/>
  <c r="K35" i="111"/>
  <c r="I35" i="111" s="1"/>
  <c r="K32" i="111"/>
  <c r="I32" i="111" s="1"/>
  <c r="C32" i="111"/>
  <c r="K29" i="111"/>
  <c r="I29" i="111" s="1"/>
  <c r="C29" i="111"/>
  <c r="K22" i="111"/>
  <c r="I22" i="111" s="1"/>
  <c r="K16" i="111"/>
  <c r="I16" i="111" s="1"/>
  <c r="C13" i="111"/>
  <c r="K8" i="111"/>
  <c r="I8" i="111" s="1"/>
  <c r="K4" i="111"/>
  <c r="I4" i="111" s="1"/>
  <c r="J3" i="111"/>
  <c r="I3" i="111" s="1"/>
  <c r="B167" i="111"/>
  <c r="B7" i="111"/>
  <c r="B24" i="111"/>
  <c r="B26" i="111"/>
  <c r="B28" i="111"/>
  <c r="B51" i="111"/>
  <c r="B87" i="111"/>
  <c r="B89" i="111"/>
  <c r="B147" i="111"/>
  <c r="B171" i="111"/>
  <c r="B18" i="111"/>
  <c r="B43" i="111"/>
  <c r="B45" i="111"/>
  <c r="B81" i="111"/>
  <c r="B85" i="111"/>
  <c r="B110" i="111"/>
  <c r="B133" i="111"/>
  <c r="B135" i="111"/>
  <c r="B141" i="111"/>
  <c r="B143" i="111"/>
  <c r="B165" i="111"/>
  <c r="B157" i="111"/>
  <c r="B159" i="111"/>
  <c r="B164" i="111"/>
  <c r="B31" i="111"/>
  <c r="B33" i="111"/>
  <c r="B69" i="111"/>
  <c r="B71" i="111"/>
  <c r="B73" i="111"/>
  <c r="B150" i="111"/>
  <c r="B72" i="111"/>
  <c r="B10" i="111"/>
  <c r="B52" i="111"/>
  <c r="B6" i="111"/>
  <c r="B27" i="111"/>
  <c r="B19" i="111"/>
  <c r="B61" i="111"/>
  <c r="B142" i="111"/>
  <c r="B161" i="111"/>
  <c r="B11" i="111"/>
  <c r="D29" i="111"/>
  <c r="F29" i="111" s="1"/>
  <c r="H29" i="111" s="1"/>
  <c r="B74" i="111"/>
  <c r="B23" i="111"/>
  <c r="B25" i="111"/>
  <c r="B50" i="111"/>
  <c r="B65" i="111"/>
  <c r="B119" i="111"/>
  <c r="D146" i="111"/>
  <c r="F146" i="111" s="1"/>
  <c r="H146" i="111" s="1"/>
  <c r="B17" i="111"/>
  <c r="B44" i="111"/>
  <c r="B111" i="111"/>
  <c r="B15" i="111"/>
  <c r="B36" i="111"/>
  <c r="B38" i="111"/>
  <c r="B57" i="111"/>
  <c r="B169" i="111"/>
  <c r="B163" i="111"/>
  <c r="B162" i="111"/>
  <c r="B156" i="111"/>
  <c r="B155" i="111"/>
  <c r="B49" i="111"/>
  <c r="B42" i="111"/>
  <c r="D113" i="111"/>
  <c r="D149" i="111"/>
  <c r="F149" i="111" s="1"/>
  <c r="H149" i="111" s="1"/>
  <c r="B41" i="111"/>
  <c r="B34" i="111"/>
  <c r="B134" i="111"/>
  <c r="B12" i="111"/>
  <c r="B67" i="111"/>
  <c r="D8" i="111"/>
  <c r="F8" i="111" s="1"/>
  <c r="H8" i="111" s="1"/>
  <c r="D46" i="111"/>
  <c r="F46" i="111" s="1"/>
  <c r="H46" i="111" s="1"/>
  <c r="B117" i="111"/>
  <c r="B90" i="111"/>
  <c r="B63" i="111"/>
  <c r="B48" i="111"/>
  <c r="B118" i="111"/>
  <c r="B84" i="111"/>
  <c r="B62" i="111"/>
  <c r="B47" i="111"/>
  <c r="D60" i="111"/>
  <c r="F60" i="111" s="1"/>
  <c r="H60" i="111" s="1"/>
  <c r="B148" i="111"/>
  <c r="B109" i="111"/>
  <c r="B83" i="111"/>
  <c r="B30" i="111"/>
  <c r="B5" i="111"/>
  <c r="B91" i="111"/>
  <c r="B82" i="111"/>
  <c r="B76" i="111"/>
  <c r="D86" i="111"/>
  <c r="D103" i="111"/>
  <c r="B126" i="111"/>
  <c r="B140" i="111"/>
  <c r="B132" i="111"/>
  <c r="B124" i="111"/>
  <c r="B116" i="111"/>
  <c r="B108" i="111"/>
  <c r="B139" i="111"/>
  <c r="B131" i="111"/>
  <c r="B123" i="111"/>
  <c r="B115" i="111"/>
  <c r="B107" i="111"/>
  <c r="B138" i="111"/>
  <c r="B130" i="111"/>
  <c r="B122" i="111"/>
  <c r="B114" i="111"/>
  <c r="B106" i="111"/>
  <c r="D120" i="111"/>
  <c r="B145" i="111"/>
  <c r="B137" i="111"/>
  <c r="B129" i="111"/>
  <c r="B121" i="111"/>
  <c r="B105" i="111"/>
  <c r="B144" i="111"/>
  <c r="B136" i="111"/>
  <c r="B112" i="111"/>
  <c r="B104" i="111"/>
  <c r="B94" i="111"/>
  <c r="D93" i="111"/>
  <c r="F93" i="111" s="1"/>
  <c r="H93" i="111" s="1"/>
  <c r="B99" i="111"/>
  <c r="B98" i="111"/>
  <c r="B88" i="111"/>
  <c r="D68" i="111"/>
  <c r="F68" i="111" s="1"/>
  <c r="H68" i="111" s="1"/>
  <c r="B70" i="111"/>
  <c r="D64" i="111"/>
  <c r="F64" i="111" s="1"/>
  <c r="H64" i="111" s="1"/>
  <c r="B66" i="111"/>
  <c r="D54" i="111"/>
  <c r="F54" i="111" s="1"/>
  <c r="H54" i="111" s="1"/>
  <c r="B55" i="111"/>
  <c r="D22" i="111"/>
  <c r="F22" i="111" s="1"/>
  <c r="H22" i="111" s="1"/>
  <c r="D16" i="111"/>
  <c r="F16" i="111" s="1"/>
  <c r="H16" i="111" s="1"/>
  <c r="B21" i="111"/>
  <c r="B20" i="111"/>
  <c r="B9" i="111"/>
  <c r="D35" i="111"/>
  <c r="F35" i="111" s="1"/>
  <c r="H35" i="111" s="1"/>
  <c r="D75" i="111"/>
  <c r="F75" i="111" s="1"/>
  <c r="H75" i="111" s="1"/>
  <c r="D125" i="111"/>
  <c r="D4" i="111"/>
  <c r="F4" i="111" s="1"/>
  <c r="H4" i="111" s="1"/>
  <c r="D40" i="111"/>
  <c r="F40" i="111" s="1"/>
  <c r="H40" i="111" s="1"/>
  <c r="D80" i="111"/>
  <c r="D128" i="111"/>
  <c r="F128" i="111" s="1"/>
  <c r="H128" i="111" s="1"/>
  <c r="D13" i="111"/>
  <c r="F13" i="111" s="1"/>
  <c r="H13" i="111" s="1"/>
  <c r="H7" i="111" l="1"/>
  <c r="H44" i="111"/>
  <c r="H82" i="111"/>
  <c r="H98" i="111"/>
  <c r="H122" i="111"/>
  <c r="H45" i="111"/>
  <c r="H34" i="111"/>
  <c r="H145" i="111"/>
  <c r="H88" i="111"/>
  <c r="H81" i="111"/>
  <c r="H112" i="111"/>
  <c r="H36" i="111"/>
  <c r="H25" i="111"/>
  <c r="H138" i="111"/>
  <c r="H137" i="111"/>
  <c r="H89" i="111"/>
  <c r="H26" i="111"/>
  <c r="H94" i="111"/>
  <c r="H130" i="111"/>
  <c r="H51" i="111"/>
  <c r="H79" i="111"/>
  <c r="H95" i="111"/>
  <c r="H17" i="111"/>
  <c r="H83" i="111"/>
  <c r="H119" i="111"/>
  <c r="H43" i="111"/>
  <c r="H143" i="111"/>
  <c r="H70" i="111"/>
  <c r="H147" i="111"/>
  <c r="H110" i="111"/>
  <c r="H33" i="111"/>
  <c r="H136" i="111"/>
  <c r="H61" i="111"/>
  <c r="H132" i="111"/>
  <c r="H56" i="111"/>
  <c r="H148" i="111"/>
  <c r="H74" i="111"/>
  <c r="H139" i="111"/>
  <c r="H65" i="111"/>
  <c r="H101" i="111"/>
  <c r="H24" i="111"/>
  <c r="H100" i="111"/>
  <c r="H141" i="111"/>
  <c r="H131" i="111"/>
  <c r="H55" i="111"/>
  <c r="H91" i="111"/>
  <c r="H90" i="111"/>
  <c r="H15" i="111"/>
  <c r="H14" i="111"/>
  <c r="H6" i="111"/>
  <c r="H152" i="111"/>
  <c r="H151" i="111"/>
  <c r="F103" i="111"/>
  <c r="H103" i="111" s="1"/>
  <c r="F120" i="111"/>
  <c r="H120" i="111" s="1"/>
  <c r="F86" i="111"/>
  <c r="H86" i="111" s="1"/>
  <c r="B32" i="111"/>
  <c r="F32" i="111"/>
  <c r="H32" i="111" s="1"/>
  <c r="F80" i="111"/>
  <c r="H80" i="111" s="1"/>
  <c r="F125" i="111"/>
  <c r="H125" i="111" s="1"/>
  <c r="F113" i="111"/>
  <c r="H113" i="111" s="1"/>
  <c r="B151" i="111"/>
  <c r="B146" i="111"/>
  <c r="B8" i="111"/>
  <c r="B103" i="111"/>
  <c r="B29" i="111"/>
  <c r="B86" i="111"/>
  <c r="B149" i="111"/>
  <c r="B113" i="111"/>
  <c r="B35" i="111"/>
  <c r="B13" i="111"/>
  <c r="B46" i="111"/>
  <c r="B60" i="111"/>
  <c r="B40" i="111"/>
  <c r="B120" i="111"/>
  <c r="B128" i="111"/>
  <c r="B125" i="111"/>
  <c r="B93" i="111"/>
  <c r="B75" i="111"/>
  <c r="B80" i="111"/>
  <c r="B68" i="111"/>
  <c r="B64" i="111"/>
  <c r="B54" i="111"/>
  <c r="B22" i="111"/>
  <c r="B16" i="111"/>
  <c r="B4" i="111"/>
  <c r="E31" i="20"/>
  <c r="F172" i="111" l="1"/>
  <c r="H172" i="111"/>
  <c r="B3" i="111"/>
  <c r="B92" i="111"/>
  <c r="B53" i="111"/>
  <c r="E30" i="20"/>
  <c r="E29" i="20"/>
  <c r="E28" i="20" l="1"/>
  <c r="E27" i="20"/>
  <c r="E26" i="20"/>
  <c r="E25" i="20"/>
  <c r="E24" i="20"/>
  <c r="E23" i="20"/>
  <c r="E22" i="20"/>
  <c r="E21" i="20"/>
  <c r="E20" i="20"/>
  <c r="E32" i="20" l="1"/>
  <c r="E16" i="20"/>
  <c r="E15" i="20"/>
  <c r="E14" i="20"/>
  <c r="E13" i="20"/>
  <c r="E17" i="20" l="1"/>
  <c r="E16" i="28"/>
  <c r="E13" i="28" l="1"/>
  <c r="E19" i="28" s="1"/>
  <c r="E24" i="26" l="1"/>
  <c r="E23" i="26"/>
  <c r="E22" i="26"/>
  <c r="E21" i="26"/>
  <c r="E20" i="26"/>
  <c r="E19" i="26"/>
  <c r="E18" i="26"/>
  <c r="E17" i="26"/>
  <c r="E16" i="26"/>
  <c r="E15" i="26"/>
  <c r="E14" i="26"/>
  <c r="E13" i="26"/>
  <c r="E25" i="26" l="1"/>
  <c r="E13" i="33"/>
  <c r="E15" i="33" s="1"/>
</calcChain>
</file>

<file path=xl/sharedStrings.xml><?xml version="1.0" encoding="utf-8"?>
<sst xmlns="http://schemas.openxmlformats.org/spreadsheetml/2006/main" count="873" uniqueCount="603">
  <si>
    <r>
      <t>Преимущества</t>
    </r>
    <r>
      <rPr>
        <b/>
        <sz val="14"/>
        <color theme="1"/>
        <rFont val="Calibri"/>
        <family val="2"/>
        <charset val="204"/>
        <scheme val="minor"/>
      </rPr>
      <t xml:space="preserve">: </t>
    </r>
  </si>
  <si>
    <r>
      <t> </t>
    </r>
    <r>
      <rPr>
        <b/>
        <u/>
        <sz val="14"/>
        <color theme="1"/>
        <rFont val="Calibri"/>
        <family val="2"/>
        <charset val="204"/>
        <scheme val="minor"/>
      </rPr>
      <t>Характеристики</t>
    </r>
    <r>
      <rPr>
        <b/>
        <sz val="14"/>
        <color theme="1"/>
        <rFont val="Calibri"/>
        <family val="2"/>
        <charset val="204"/>
        <scheme val="minor"/>
      </rPr>
      <t xml:space="preserve">: </t>
    </r>
  </si>
  <si>
    <t>Производительность (т/ч)</t>
  </si>
  <si>
    <t>Масса (кг)</t>
  </si>
  <si>
    <r>
      <t>Назначение</t>
    </r>
    <r>
      <rPr>
        <sz val="14"/>
        <color theme="1"/>
        <rFont val="Calibri"/>
        <family val="2"/>
        <charset val="204"/>
        <scheme val="minor"/>
      </rPr>
      <t>:</t>
    </r>
    <r>
      <rPr>
        <b/>
        <sz val="12"/>
        <color theme="1"/>
        <rFont val="Calibri"/>
        <family val="2"/>
        <charset val="204"/>
        <scheme val="minor"/>
      </rPr>
      <t/>
    </r>
  </si>
  <si>
    <t>Наши преимущества:</t>
  </si>
  <si>
    <t xml:space="preserve">          - гарантия 24 месяца     - гибкие условия        - оперативный сервис        - запчасти в наличии</t>
  </si>
  <si>
    <t>Опрокидыватель контейнеров ОК-1500</t>
  </si>
  <si>
    <t>до 20</t>
  </si>
  <si>
    <t>Габариты д/ш/в (мм)</t>
  </si>
  <si>
    <t>ВД-25</t>
  </si>
  <si>
    <t>Технологическое описание линии предпродажной подготовки и фасовки.</t>
  </si>
  <si>
    <t>Система работы:</t>
  </si>
  <si>
    <r>
      <t xml:space="preserve">Особенности работы </t>
    </r>
    <r>
      <rPr>
        <b/>
        <sz val="10"/>
        <color theme="1"/>
        <rFont val="Calibri"/>
        <family val="2"/>
        <charset val="204"/>
        <scheme val="minor"/>
      </rPr>
      <t>зашивочной машины</t>
    </r>
    <r>
      <rPr>
        <sz val="10"/>
        <color theme="1"/>
        <rFont val="Calibri"/>
        <family val="2"/>
        <charset val="204"/>
        <scheme val="minor"/>
      </rPr>
      <t xml:space="preserve">: работает в </t>
    </r>
    <r>
      <rPr>
        <b/>
        <sz val="10"/>
        <color theme="1"/>
        <rFont val="Calibri"/>
        <family val="2"/>
        <charset val="204"/>
        <scheme val="minor"/>
      </rPr>
      <t>автоматическом</t>
    </r>
    <r>
      <rPr>
        <sz val="10"/>
        <color theme="1"/>
        <rFont val="Calibri"/>
        <family val="2"/>
        <charset val="204"/>
        <scheme val="minor"/>
      </rPr>
      <t xml:space="preserve"> режиме, можно фасовать</t>
    </r>
    <r>
      <rPr>
        <b/>
        <sz val="10"/>
        <color theme="1"/>
        <rFont val="Calibri"/>
        <family val="2"/>
        <charset val="204"/>
        <scheme val="minor"/>
      </rPr>
      <t xml:space="preserve"> от 2,5 до 25 кг.</t>
    </r>
  </si>
  <si>
    <t>Производительность</t>
  </si>
  <si>
    <t>ВД-25 + УМС-25</t>
  </si>
  <si>
    <t>25 кг. – до 8 т/ч</t>
  </si>
  <si>
    <t>5 кг. – до 2,5 т/ч</t>
  </si>
  <si>
    <t>2,5кг. – до 1,5 т/ч</t>
  </si>
  <si>
    <r>
      <t xml:space="preserve">      Дополнительную информацию и консультацию по предпродажной подготовке и фасовке овощей Вы всегда можете получить по телефону </t>
    </r>
    <r>
      <rPr>
        <b/>
        <i/>
        <sz val="12"/>
        <color theme="1"/>
        <rFont val="Calibri"/>
        <family val="2"/>
        <charset val="204"/>
        <scheme val="minor"/>
      </rPr>
      <t xml:space="preserve">+7 (926) 090 09 88 </t>
    </r>
    <r>
      <rPr>
        <i/>
        <sz val="12"/>
        <color theme="1"/>
        <rFont val="Calibri"/>
        <family val="2"/>
        <charset val="204"/>
        <scheme val="minor"/>
      </rPr>
      <t xml:space="preserve">или направив свой запрос на </t>
    </r>
    <r>
      <rPr>
        <b/>
        <i/>
        <sz val="12"/>
        <color theme="1"/>
        <rFont val="Calibri"/>
        <family val="2"/>
        <charset val="204"/>
        <scheme val="minor"/>
      </rPr>
      <t>info@polag.ru</t>
    </r>
    <r>
      <rPr>
        <i/>
        <sz val="12"/>
        <color theme="1"/>
        <rFont val="Calibri"/>
        <family val="2"/>
        <charset val="204"/>
        <scheme val="minor"/>
      </rPr>
      <t>.</t>
    </r>
  </si>
  <si>
    <r>
      <t xml:space="preserve">      </t>
    </r>
    <r>
      <rPr>
        <b/>
        <i/>
        <u/>
        <sz val="12"/>
        <color theme="1"/>
        <rFont val="Calibri"/>
        <family val="2"/>
        <charset val="204"/>
        <scheme val="minor"/>
      </rPr>
      <t>Внимание:</t>
    </r>
    <r>
      <rPr>
        <b/>
        <i/>
        <sz val="12"/>
        <color theme="1"/>
        <rFont val="Calibri"/>
        <family val="2"/>
        <charset val="204"/>
        <scheme val="minor"/>
      </rPr>
      <t xml:space="preserve"> гарантия на все оборудование – 24 месяца (2 года).</t>
    </r>
  </si>
  <si>
    <t>Прошу ознакомиться с предложением для Вашего бизнеса.</t>
  </si>
  <si>
    <t>Наименование выпускаемой продукции</t>
  </si>
  <si>
    <t>Кол-во</t>
  </si>
  <si>
    <t>Цена, с НДС</t>
  </si>
  <si>
    <t>Сумма, с НДС</t>
  </si>
  <si>
    <t>Срок</t>
  </si>
  <si>
    <t>Линия предпродажной подготовки овощей</t>
  </si>
  <si>
    <r>
      <t xml:space="preserve">Бункер приемный </t>
    </r>
    <r>
      <rPr>
        <b/>
        <sz val="11"/>
        <color rgb="FF000000"/>
        <rFont val="Calibri"/>
        <family val="2"/>
        <charset val="204"/>
        <scheme val="minor"/>
      </rPr>
      <t>БП-1500</t>
    </r>
  </si>
  <si>
    <t>в наличии</t>
  </si>
  <si>
    <r>
      <t xml:space="preserve">Машина сухой очистки </t>
    </r>
    <r>
      <rPr>
        <b/>
        <sz val="11"/>
        <color rgb="FF000000"/>
        <rFont val="Calibri"/>
        <family val="2"/>
        <charset val="204"/>
        <scheme val="minor"/>
      </rPr>
      <t>МСО-16</t>
    </r>
  </si>
  <si>
    <t>Система удаления пыли для МСО-16</t>
  </si>
  <si>
    <r>
      <t xml:space="preserve">Весовой дозатор </t>
    </r>
    <r>
      <rPr>
        <b/>
        <sz val="11"/>
        <color rgb="FF000000"/>
        <rFont val="Calibri"/>
        <family val="2"/>
        <charset val="204"/>
        <scheme val="minor"/>
      </rPr>
      <t>ВД-25</t>
    </r>
  </si>
  <si>
    <r>
      <t xml:space="preserve">Упаковочная машина в сетку на рулоне </t>
    </r>
    <r>
      <rPr>
        <b/>
        <sz val="11"/>
        <color rgb="FF000000"/>
        <rFont val="Calibri"/>
        <family val="2"/>
        <charset val="204"/>
        <scheme val="minor"/>
      </rPr>
      <t>УМС-25</t>
    </r>
  </si>
  <si>
    <t>Итого с НДС:</t>
  </si>
  <si>
    <t>до 20 дней</t>
  </si>
  <si>
    <r>
      <rPr>
        <b/>
        <sz val="12"/>
        <color theme="1"/>
        <rFont val="Calibri"/>
        <family val="2"/>
        <charset val="204"/>
        <scheme val="minor"/>
      </rPr>
      <t>Гарантийный срок</t>
    </r>
    <r>
      <rPr>
        <sz val="12"/>
        <color theme="1"/>
        <rFont val="Calibri"/>
        <family val="2"/>
        <charset val="204"/>
        <scheme val="minor"/>
      </rPr>
      <t xml:space="preserve"> работы оборудования – </t>
    </r>
    <r>
      <rPr>
        <b/>
        <sz val="12"/>
        <color theme="1"/>
        <rFont val="Calibri"/>
        <family val="2"/>
        <charset val="204"/>
        <scheme val="minor"/>
      </rPr>
      <t>24 месяца</t>
    </r>
    <r>
      <rPr>
        <sz val="12"/>
        <color theme="1"/>
        <rFont val="Calibri"/>
        <family val="2"/>
        <charset val="204"/>
        <scheme val="minor"/>
      </rPr>
      <t>.</t>
    </r>
  </si>
  <si>
    <r>
      <t xml:space="preserve">Порядок оплаты: </t>
    </r>
    <r>
      <rPr>
        <b/>
        <sz val="12"/>
        <color theme="1"/>
        <rFont val="Calibri"/>
        <family val="2"/>
        <charset val="204"/>
        <scheme val="minor"/>
      </rPr>
      <t>50%</t>
    </r>
    <r>
      <rPr>
        <sz val="12"/>
        <color theme="1"/>
        <rFont val="Calibri"/>
        <family val="2"/>
        <charset val="204"/>
        <scheme val="minor"/>
      </rPr>
      <t xml:space="preserve"> предоплата, </t>
    </r>
    <r>
      <rPr>
        <b/>
        <sz val="12"/>
        <color theme="1"/>
        <rFont val="Calibri"/>
        <family val="2"/>
        <charset val="204"/>
        <scheme val="minor"/>
      </rPr>
      <t>40%</t>
    </r>
    <r>
      <rPr>
        <sz val="12"/>
        <color theme="1"/>
        <rFont val="Calibri"/>
        <family val="2"/>
        <charset val="204"/>
        <scheme val="minor"/>
      </rPr>
      <t xml:space="preserve"> перед отгрузкой, </t>
    </r>
    <r>
      <rPr>
        <b/>
        <sz val="12"/>
        <color theme="1"/>
        <rFont val="Calibri"/>
        <family val="2"/>
        <charset val="204"/>
        <scheme val="minor"/>
      </rPr>
      <t>10% после наладочных работ.</t>
    </r>
  </si>
  <si>
    <t>Сроки изготовления до 20 рабочих дней, с правом досрочной отгрузки.</t>
  </si>
  <si>
    <t>Гарантийное и после гарантийное обслуживание обеспечивает Изготовитель (Дилер) по заявке Покупателя.</t>
  </si>
  <si>
    <t>Пуско-наладочные работы – бесплатно.</t>
  </si>
  <si>
    <t>--</t>
  </si>
  <si>
    <t>С уважением,</t>
  </si>
  <si>
    <t>Сантарович Алексей</t>
  </si>
  <si>
    <t>+7(926) 090-09-88</t>
  </si>
  <si>
    <t>ООО "Полет Агро"</t>
  </si>
  <si>
    <t>info@polag.ru</t>
  </si>
  <si>
    <t>www.polag.ru</t>
  </si>
  <si>
    <r>
      <t xml:space="preserve">Опрокидыватель контейнеров </t>
    </r>
    <r>
      <rPr>
        <b/>
        <sz val="11"/>
        <color rgb="FF000000"/>
        <rFont val="Calibri"/>
        <family val="2"/>
        <charset val="204"/>
        <scheme val="minor"/>
      </rPr>
      <t>ОК-1500</t>
    </r>
  </si>
  <si>
    <t>Линия закладки на хранение</t>
  </si>
  <si>
    <t>ПО-10</t>
  </si>
  <si>
    <t>ПО-5</t>
  </si>
  <si>
    <t>Клипсатор пневматический КП-2</t>
  </si>
  <si>
    <r>
      <t></t>
    </r>
    <r>
      <rPr>
        <sz val="12"/>
        <color rgb="FF000000"/>
        <rFont val="Calibri"/>
        <family val="2"/>
        <charset val="204"/>
        <scheme val="minor"/>
      </rPr>
      <t xml:space="preserve"> надежные японские подшипники</t>
    </r>
  </si>
  <si>
    <t>ТЛН-3060</t>
  </si>
  <si>
    <t>МЗ-2</t>
  </si>
  <si>
    <t>25 кг. – до 12 т/ч</t>
  </si>
  <si>
    <t>2,5кг. – до 2,5 т/ч</t>
  </si>
  <si>
    <t>5 кг. – до 4 т/ч</t>
  </si>
  <si>
    <t xml:space="preserve">       На выходе Вы получаете чистый, отобранный продукт фасованный в сетку на сетку на рулоне.</t>
  </si>
  <si>
    <r>
      <t xml:space="preserve">      </t>
    </r>
    <r>
      <rPr>
        <u/>
        <sz val="12"/>
        <color theme="1"/>
        <rFont val="Calibri"/>
        <family val="2"/>
        <charset val="204"/>
        <scheme val="minor"/>
      </rPr>
      <t>В дальнейшем возможно установка второй упаковочной машины.</t>
    </r>
  </si>
  <si>
    <t>Николай Федорович, спасибо за доверие к нашему заводу.</t>
  </si>
  <si>
    <t>Модуль верхних щеток с регулировкой прижима МСО-16</t>
  </si>
  <si>
    <r>
      <t xml:space="preserve">Транспортер ленточный наклонный </t>
    </r>
    <r>
      <rPr>
        <b/>
        <sz val="11"/>
        <color rgb="FF000000"/>
        <rFont val="Calibri"/>
        <family val="2"/>
        <charset val="204"/>
        <scheme val="minor"/>
      </rPr>
      <t>ТЛН-3060</t>
    </r>
  </si>
  <si>
    <r>
      <t xml:space="preserve">Стол  роликовый </t>
    </r>
    <r>
      <rPr>
        <b/>
        <sz val="11"/>
        <color rgb="FF000000"/>
        <rFont val="Calibri"/>
        <family val="2"/>
        <charset val="204"/>
        <scheme val="minor"/>
      </rPr>
      <t>СР-4500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</si>
  <si>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>Транспортер удаления брака для СР-4500</t>
  </si>
  <si>
    <t xml:space="preserve"> 2шт. ВД-25 + УМС-25</t>
  </si>
  <si>
    <r>
      <t xml:space="preserve">Стол  роликовый </t>
    </r>
    <r>
      <rPr>
        <b/>
        <sz val="11"/>
        <color rgb="FF000000"/>
        <rFont val="Calibri"/>
        <family val="2"/>
        <charset val="204"/>
        <scheme val="minor"/>
      </rPr>
      <t>СР-3000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</si>
  <si>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>Транспортер удаления брака для СР-3000</t>
  </si>
  <si>
    <r>
      <t xml:space="preserve">Транспортер ленточный </t>
    </r>
    <r>
      <rPr>
        <b/>
        <sz val="11"/>
        <color rgb="FF000000"/>
        <rFont val="Calibri"/>
        <family val="2"/>
        <charset val="204"/>
        <scheme val="minor"/>
      </rPr>
      <t>ТЛ-2560</t>
    </r>
  </si>
  <si>
    <r>
      <t xml:space="preserve">Транспортер ленточный </t>
    </r>
    <r>
      <rPr>
        <b/>
        <sz val="11"/>
        <color rgb="FF000000"/>
        <rFont val="Calibri"/>
        <family val="2"/>
        <charset val="204"/>
        <scheme val="minor"/>
      </rPr>
      <t>ТЛ-2020</t>
    </r>
    <r>
      <rPr>
        <sz val="11"/>
        <color rgb="FF000000"/>
        <rFont val="Calibri"/>
        <family val="2"/>
        <charset val="204"/>
        <scheme val="minor"/>
      </rPr>
      <t xml:space="preserve"> (волна)</t>
    </r>
  </si>
  <si>
    <r>
      <t xml:space="preserve">Транспортер горизонтальный </t>
    </r>
    <r>
      <rPr>
        <b/>
        <sz val="11"/>
        <color theme="1"/>
        <rFont val="Calibri"/>
        <family val="2"/>
        <charset val="204"/>
        <scheme val="minor"/>
      </rPr>
      <t>ТГ-8080 (прямая лента)</t>
    </r>
  </si>
  <si>
    <r>
      <t xml:space="preserve">Транспортер наклонный </t>
    </r>
    <r>
      <rPr>
        <b/>
        <sz val="11"/>
        <color theme="1"/>
        <rFont val="Calibri"/>
        <family val="2"/>
        <charset val="204"/>
        <scheme val="minor"/>
      </rPr>
      <t>ТЛН-6565</t>
    </r>
  </si>
  <si>
    <r>
      <t xml:space="preserve">Наполнитель контейнеров </t>
    </r>
    <r>
      <rPr>
        <b/>
        <sz val="11"/>
        <color theme="1"/>
        <rFont val="Calibri"/>
        <family val="2"/>
        <charset val="204"/>
        <scheme val="minor"/>
      </rPr>
      <t>НК-2</t>
    </r>
  </si>
  <si>
    <t>Сроки изготовления до 30 рабочих дней, с правом досрочной отгрузки.</t>
  </si>
  <si>
    <r>
      <t xml:space="preserve">Продукт по транспортерам </t>
    </r>
    <r>
      <rPr>
        <b/>
        <sz val="10"/>
        <color theme="1"/>
        <rFont val="Calibri"/>
        <family val="2"/>
        <charset val="204"/>
        <scheme val="minor"/>
      </rPr>
      <t>ТЛ-8080</t>
    </r>
    <r>
      <rPr>
        <sz val="10"/>
        <color theme="1"/>
        <rFont val="Calibri"/>
        <family val="2"/>
        <charset val="204"/>
        <scheme val="minor"/>
      </rPr>
      <t xml:space="preserve"> подается в бункер </t>
    </r>
    <r>
      <rPr>
        <b/>
        <sz val="10"/>
        <color theme="1"/>
        <rFont val="Calibri"/>
        <family val="2"/>
        <charset val="204"/>
        <scheme val="minor"/>
      </rPr>
      <t>Grimme RH 20-60</t>
    </r>
    <r>
      <rPr>
        <sz val="10"/>
        <color theme="1"/>
        <rFont val="Calibri"/>
        <family val="2"/>
        <charset val="204"/>
        <scheme val="minor"/>
      </rPr>
      <t xml:space="preserve"> (есть в наличии), на котором происходит сортировка на 3 фракции. Первая фракция подается на транспортер наклонный ленточный </t>
    </r>
    <r>
      <rPr>
        <b/>
        <sz val="10"/>
        <color theme="1"/>
        <rFont val="Calibri"/>
        <family val="2"/>
        <charset val="204"/>
        <scheme val="minor"/>
      </rPr>
      <t>ТЛН-6565</t>
    </r>
    <r>
      <rPr>
        <sz val="10"/>
        <color theme="1"/>
        <rFont val="Calibri"/>
        <family val="2"/>
        <charset val="204"/>
        <scheme val="minor"/>
      </rPr>
      <t xml:space="preserve">, который отводит примеси и некондиционный продукт в прицеп (контейнера и иную тару). Вторая фракция (семенная) подется небольшим транспортером на наполнитель контейнеров </t>
    </r>
    <r>
      <rPr>
        <b/>
        <sz val="10"/>
        <color theme="1"/>
        <rFont val="Calibri"/>
        <family val="2"/>
        <charset val="204"/>
        <scheme val="minor"/>
      </rPr>
      <t>НК-2.</t>
    </r>
    <r>
      <rPr>
        <sz val="10"/>
        <color theme="1"/>
        <rFont val="Calibri"/>
        <family val="2"/>
        <charset val="204"/>
        <scheme val="minor"/>
      </rPr>
      <t xml:space="preserve">  В дальнейшем эти контейнера погрузчиком вставляют в Опрокидыватель контенеров </t>
    </r>
    <r>
      <rPr>
        <b/>
        <sz val="10"/>
        <color theme="1"/>
        <rFont val="Calibri"/>
        <family val="2"/>
        <charset val="204"/>
        <scheme val="minor"/>
      </rPr>
      <t xml:space="preserve">ОК-1500, </t>
    </r>
    <r>
      <rPr>
        <sz val="10"/>
        <color theme="1"/>
        <rFont val="Calibri"/>
        <family val="2"/>
        <charset val="204"/>
        <scheme val="minor"/>
      </rPr>
      <t xml:space="preserve">который высыпает продукт на линию переборки и фасовки. Третяя фракция (товарный продукт)  подается в </t>
    </r>
    <r>
      <rPr>
        <b/>
        <sz val="10"/>
        <color theme="1"/>
        <rFont val="Calibri"/>
        <family val="2"/>
        <charset val="204"/>
        <scheme val="minor"/>
      </rPr>
      <t>Бункер приемный БП-1500</t>
    </r>
    <r>
      <rPr>
        <sz val="10"/>
        <color theme="1"/>
        <rFont val="Calibri"/>
        <family val="2"/>
        <charset val="204"/>
        <scheme val="minor"/>
      </rPr>
      <t xml:space="preserve">, который является накопителем и создает непрерывную плавную загрузку линии. Для отбора подгнивших и испорченных клубней продукт с бункера подается на Стол роиковый (переборочный) </t>
    </r>
    <r>
      <rPr>
        <b/>
        <sz val="10"/>
        <color theme="1"/>
        <rFont val="Calibri"/>
        <family val="2"/>
        <charset val="204"/>
        <scheme val="minor"/>
      </rPr>
      <t>СР-3000.</t>
    </r>
    <r>
      <rPr>
        <sz val="10"/>
        <color theme="1"/>
        <rFont val="Calibri"/>
        <family val="2"/>
        <charset val="204"/>
        <scheme val="minor"/>
      </rPr>
      <t xml:space="preserve"> После предварительной отбраковки подгнивших клубней продукт подается на </t>
    </r>
    <r>
      <rPr>
        <b/>
        <sz val="10"/>
        <color theme="1"/>
        <rFont val="Calibri"/>
        <family val="2"/>
        <charset val="204"/>
        <scheme val="minor"/>
      </rPr>
      <t>Машину сухой очистки МСО-16</t>
    </r>
    <r>
      <rPr>
        <sz val="10"/>
        <color theme="1"/>
        <rFont val="Calibri"/>
        <family val="2"/>
        <charset val="204"/>
        <scheme val="minor"/>
      </rPr>
      <t xml:space="preserve">, которая обеспечивает тщательное очищение от сторонних примесей благодаря 16 рядам щеточных валов длиной 1100мм. (при отстутствии надобности в сухой очистке, она заменяется ленточным транспортером).  После очистки продукт подается на </t>
    </r>
    <r>
      <rPr>
        <b/>
        <sz val="10"/>
        <color theme="1"/>
        <rFont val="Calibri"/>
        <family val="2"/>
        <charset val="204"/>
        <scheme val="minor"/>
      </rPr>
      <t xml:space="preserve"> Стол роликовый СР-3000 </t>
    </r>
    <r>
      <rPr>
        <sz val="10"/>
        <color theme="1"/>
        <rFont val="Calibri"/>
        <family val="2"/>
        <charset val="204"/>
        <scheme val="minor"/>
      </rPr>
      <t xml:space="preserve">для финишной инспекции продукта после очистки. Наличие лотка для некондиции ускоряет работу персонала, а отводящий транспортер поможет выгрузить отбракованные клубни в контейнер.  Далее продукт подается на два весовых дозатора </t>
    </r>
    <r>
      <rPr>
        <b/>
        <sz val="10"/>
        <color theme="1"/>
        <rFont val="Calibri"/>
        <family val="2"/>
        <charset val="204"/>
        <scheme val="minor"/>
      </rPr>
      <t>ВД-25</t>
    </r>
    <r>
      <rPr>
        <sz val="10"/>
        <color theme="1"/>
        <rFont val="Calibri"/>
        <family val="2"/>
        <charset val="204"/>
        <scheme val="minor"/>
      </rPr>
      <t xml:space="preserve">, где с помощью двух транспортерных лент на каждом набирает заданный вес. Широкой лентой набирается основной вес, а малой догрузка продукта для большей точности веса. После взвешивания (от 2 от 25 кг) продукт подается на </t>
    </r>
    <r>
      <rPr>
        <b/>
        <sz val="10"/>
        <color theme="1"/>
        <rFont val="Calibri"/>
        <family val="2"/>
        <charset val="204"/>
        <scheme val="minor"/>
      </rPr>
      <t>Упаковочную машину в сетку на рулоне УМС-25,</t>
    </r>
    <r>
      <rPr>
        <sz val="10"/>
        <color theme="1"/>
        <rFont val="Calibri"/>
        <family val="2"/>
        <charset val="204"/>
        <scheme val="minor"/>
      </rPr>
      <t xml:space="preserve"> которая принимает и упаковывает порции продукта в сетку от 2,5 до 25 кг.                                                             </t>
    </r>
  </si>
  <si>
    <t>ТЛ-8080</t>
  </si>
  <si>
    <t>ТЛН-6565</t>
  </si>
  <si>
    <t>Перемещение (транспортирование) продукта от весовых</t>
  </si>
  <si>
    <r>
      <t></t>
    </r>
    <r>
      <rPr>
        <sz val="12"/>
        <color rgb="FF000000"/>
        <rFont val="Calibri"/>
        <family val="2"/>
        <charset val="204"/>
        <scheme val="minor"/>
      </rPr>
      <t xml:space="preserve"> закрытые края ленты защищают от грязи</t>
    </r>
  </si>
  <si>
    <r>
      <t></t>
    </r>
    <r>
      <rPr>
        <sz val="12"/>
        <color rgb="FF000000"/>
        <rFont val="Calibri"/>
        <family val="2"/>
        <charset val="204"/>
        <scheme val="minor"/>
      </rPr>
      <t xml:space="preserve"> волнообразный профиль ленты для быстрой подачи</t>
    </r>
  </si>
  <si>
    <t>Длина транспортера (мм)</t>
  </si>
  <si>
    <t>дозаторов к упаковочным машинам.</t>
  </si>
  <si>
    <r>
      <t xml:space="preserve">Порядок оплаты: </t>
    </r>
    <r>
      <rPr>
        <b/>
        <sz val="12"/>
        <color theme="1"/>
        <rFont val="Calibri"/>
        <family val="2"/>
        <charset val="204"/>
        <scheme val="minor"/>
      </rPr>
      <t>30%</t>
    </r>
    <r>
      <rPr>
        <sz val="12"/>
        <color theme="1"/>
        <rFont val="Calibri"/>
        <family val="2"/>
        <charset val="204"/>
        <scheme val="minor"/>
      </rPr>
      <t xml:space="preserve"> предоплата, </t>
    </r>
    <r>
      <rPr>
        <b/>
        <sz val="12"/>
        <color theme="1"/>
        <rFont val="Calibri"/>
        <family val="2"/>
        <charset val="204"/>
        <scheme val="minor"/>
      </rPr>
      <t>60%</t>
    </r>
    <r>
      <rPr>
        <sz val="12"/>
        <color theme="1"/>
        <rFont val="Calibri"/>
        <family val="2"/>
        <charset val="204"/>
        <scheme val="minor"/>
      </rPr>
      <t xml:space="preserve"> перед отгрузкой, </t>
    </r>
    <r>
      <rPr>
        <b/>
        <sz val="12"/>
        <color theme="1"/>
        <rFont val="Calibri"/>
        <family val="2"/>
        <charset val="204"/>
        <scheme val="minor"/>
      </rPr>
      <t>10% после наладочных работ.</t>
    </r>
  </si>
  <si>
    <t>Сроки изготовления до 45 рабочих дней, с правом досрочной отгрузки.</t>
  </si>
  <si>
    <t>Система вехних щеток с рег. прижима для МСО-16</t>
  </si>
  <si>
    <t>Цена со скидкой</t>
  </si>
  <si>
    <r>
      <t xml:space="preserve">Машина для сухой очистки </t>
    </r>
    <r>
      <rPr>
        <b/>
        <sz val="11"/>
        <color rgb="FF000000"/>
        <rFont val="Calibri"/>
        <family val="2"/>
        <charset val="204"/>
        <scheme val="minor"/>
      </rPr>
      <t>МСО-16</t>
    </r>
  </si>
  <si>
    <t>Итого:</t>
  </si>
  <si>
    <t>Цена, рос. руб</t>
  </si>
  <si>
    <r>
      <t xml:space="preserve">Порядок оплаты: </t>
    </r>
    <r>
      <rPr>
        <b/>
        <sz val="12"/>
        <color theme="1"/>
        <rFont val="Calibri"/>
        <family val="2"/>
        <charset val="204"/>
        <scheme val="minor"/>
      </rPr>
      <t>50%</t>
    </r>
    <r>
      <rPr>
        <sz val="12"/>
        <color theme="1"/>
        <rFont val="Calibri"/>
        <family val="2"/>
        <charset val="204"/>
        <scheme val="minor"/>
      </rPr>
      <t xml:space="preserve"> предоплата, </t>
    </r>
    <r>
      <rPr>
        <b/>
        <sz val="12"/>
        <color theme="1"/>
        <rFont val="Calibri"/>
        <family val="2"/>
        <charset val="204"/>
        <scheme val="minor"/>
      </rPr>
      <t>50%</t>
    </r>
    <r>
      <rPr>
        <sz val="12"/>
        <color theme="1"/>
        <rFont val="Calibri"/>
        <family val="2"/>
        <charset val="204"/>
        <scheme val="minor"/>
      </rPr>
      <t xml:space="preserve"> перед отгрузкой</t>
    </r>
  </si>
  <si>
    <t>до 20.11</t>
  </si>
  <si>
    <t>Спасибо за доверие к нашему заводу.</t>
  </si>
  <si>
    <t>+375(25)7-222-590</t>
  </si>
  <si>
    <t>Стомость указана в российских рублях.</t>
  </si>
  <si>
    <r>
      <t xml:space="preserve">Порядок оплаты: </t>
    </r>
    <r>
      <rPr>
        <b/>
        <sz val="12"/>
        <color theme="1"/>
        <rFont val="Calibri"/>
        <family val="2"/>
        <charset val="204"/>
        <scheme val="minor"/>
      </rPr>
      <t>100%</t>
    </r>
    <r>
      <rPr>
        <sz val="12"/>
        <color theme="1"/>
        <rFont val="Calibri"/>
        <family val="2"/>
        <charset val="204"/>
        <scheme val="minor"/>
      </rPr>
      <t xml:space="preserve"> предоплата до 17.11.2017г.</t>
    </r>
  </si>
  <si>
    <t>Сроки изготовления: позиция 1 в наличии (резерв до 17.11.17г.), позиция №2 - 10 рабочих дней.</t>
  </si>
  <si>
    <t>Доставка до Серпухова бесплатно.</t>
  </si>
  <si>
    <t>Итого с НДС, скидкой, доставкой и пуско-наладкой:</t>
  </si>
  <si>
    <t>Илья, спасибо за доверие к нашему заводу.</t>
  </si>
  <si>
    <t>8 (926) 090 09 88</t>
  </si>
  <si>
    <t>БП-1500</t>
  </si>
  <si>
    <t>БП-2500</t>
  </si>
  <si>
    <t>Ширина ленты (мм)</t>
  </si>
  <si>
    <t>ТЛ-1680</t>
  </si>
  <si>
    <t>БЗ-3</t>
  </si>
  <si>
    <t>БЗ-6</t>
  </si>
  <si>
    <t>Бункер приемный БП-1000</t>
  </si>
  <si>
    <t>БП-1000</t>
  </si>
  <si>
    <t>СР-3010</t>
  </si>
  <si>
    <t>СР-4510</t>
  </si>
  <si>
    <t>ТЛН-5060</t>
  </si>
  <si>
    <t>БН-10</t>
  </si>
  <si>
    <t>БН-20</t>
  </si>
  <si>
    <t>Намотчик сетки НС-250</t>
  </si>
  <si>
    <t>Гарантия 2 года!</t>
  </si>
  <si>
    <r>
      <t></t>
    </r>
    <r>
      <rPr>
        <sz val="12"/>
        <color rgb="FF000000"/>
        <rFont val="Calibri"/>
        <family val="2"/>
        <charset val="204"/>
        <scheme val="minor"/>
      </rPr>
      <t xml:space="preserve"> направляющие для отсутствия схода ленты</t>
    </r>
  </si>
  <si>
    <t>Гарантия на оборудование - 2 года!</t>
  </si>
  <si>
    <t>СЛ-4514</t>
  </si>
  <si>
    <t>СЛ-6014</t>
  </si>
  <si>
    <t>ТЛ-2525</t>
  </si>
  <si>
    <t>1200/400/500</t>
  </si>
  <si>
    <t>2500/400/500</t>
  </si>
  <si>
    <t>ПАЛ-10</t>
  </si>
  <si>
    <t>Транспортер дозатор ТД-1</t>
  </si>
  <si>
    <t>БПС-2060</t>
  </si>
  <si>
    <t>Полировка для овощей ПО-10</t>
  </si>
  <si>
    <t>Полировка для овощей ПО-5</t>
  </si>
  <si>
    <t>Наполнитель контейнеров и биг-бегов НКБ-2</t>
  </si>
  <si>
    <t>Бункер приемный БП-1500</t>
  </si>
  <si>
    <t>Бункер приемный БП-2500</t>
  </si>
  <si>
    <t>Стол ленточный СЛ-4514</t>
  </si>
  <si>
    <t>Стол ленточный СЛ-6014</t>
  </si>
  <si>
    <t>Бункер накопитель БН-10</t>
  </si>
  <si>
    <t>Бункер накопитель БН-20</t>
  </si>
  <si>
    <t>Машина для затаривания  МЗ-2</t>
  </si>
  <si>
    <t>Весовая станция ВС-9</t>
  </si>
  <si>
    <t>Упаковочная машина в полиэтилен УМП-5 (от 0,5 до 5 кг)</t>
  </si>
  <si>
    <t>Упаковочная машина в полиэтилен УМП-18  (от 10 до 18кг)</t>
  </si>
  <si>
    <t>Наполнитель контейнеров и биг-бегов НКБ-1</t>
  </si>
  <si>
    <t>Бункер приёмный сортировочный БПС-2060</t>
  </si>
  <si>
    <t>Наполнитель контейнеров НК-2</t>
  </si>
  <si>
    <t>- опция для НКБ-2: платформенные весы CAS для отключения по весу и счетчиком продукта</t>
  </si>
  <si>
    <t>Стол ленточный СЛ-3014</t>
  </si>
  <si>
    <t>- опция для МКС: лента с ячейками (размер по запросу)</t>
  </si>
  <si>
    <t>- опция для МКС: сеткодержатель на 4 сетки</t>
  </si>
  <si>
    <t>- опция для МКРВ: сменное решето</t>
  </si>
  <si>
    <t xml:space="preserve">Весовая станция ВС-12 </t>
  </si>
  <si>
    <t>Клипсатор пневматический автоматический КПА-30</t>
  </si>
  <si>
    <t>БПС-1640</t>
  </si>
  <si>
    <t>ПВ-40</t>
  </si>
  <si>
    <t>ПВ-60</t>
  </si>
  <si>
    <t>ЗВ-40.125</t>
  </si>
  <si>
    <t>ЗВ-40.145</t>
  </si>
  <si>
    <t>ФС-1611</t>
  </si>
  <si>
    <t>ФС-1011</t>
  </si>
  <si>
    <t>СЛ-3014</t>
  </si>
  <si>
    <t>МКР-310</t>
  </si>
  <si>
    <t>МКР-410</t>
  </si>
  <si>
    <t>МКР-415</t>
  </si>
  <si>
    <t>МКР-315</t>
  </si>
  <si>
    <t>МКС-209</t>
  </si>
  <si>
    <t>МКС-212</t>
  </si>
  <si>
    <t>МКРВ-312</t>
  </si>
  <si>
    <t>МКРВ-412</t>
  </si>
  <si>
    <t>МКРВ-512</t>
  </si>
  <si>
    <t>МСО-1011</t>
  </si>
  <si>
    <t>МСО-1611</t>
  </si>
  <si>
    <t>МСО-1616</t>
  </si>
  <si>
    <t xml:space="preserve">Транспортер ленточный                                                                 ТЛ-1525 (для ВД-1);  ТЛ-2525 (для ВД-2)                    </t>
  </si>
  <si>
    <t>ТЛ-1525</t>
  </si>
  <si>
    <t>ПАЛ-20</t>
  </si>
  <si>
    <t>- опция для УМС и УМП:  вибратор наполняемого мешка</t>
  </si>
  <si>
    <t>- опция для УМС и УМП:  вентиляторы (2 шт.)</t>
  </si>
  <si>
    <t>МО-40</t>
  </si>
  <si>
    <t>- опция для МЗ-2: подающий транспортер</t>
  </si>
  <si>
    <t>Опрокидыватель контейнеров ОК-1612</t>
  </si>
  <si>
    <t>Мойка для овощей МО-10</t>
  </si>
  <si>
    <t>МО-20</t>
  </si>
  <si>
    <t>МО-10</t>
  </si>
  <si>
    <t>Бункер приёмный сортировочный БПС-1640</t>
  </si>
  <si>
    <t>Транспортер ленточный ТЛ-1680</t>
  </si>
  <si>
    <t>Транспортер ленточный ТЛ-8080</t>
  </si>
  <si>
    <t>Транспортер ленточный наклонный ТЛН-6565</t>
  </si>
  <si>
    <t>Загрузчик выдвижной ЗВ-40.125</t>
  </si>
  <si>
    <t>Загрузчик выдвижной ЗВ-40.145</t>
  </si>
  <si>
    <t>Подборщик выдвижной ПВ-40</t>
  </si>
  <si>
    <t>Подборщик выдвижной ПВ-60</t>
  </si>
  <si>
    <t>-опция к НКБ-1: весовая платформа</t>
  </si>
  <si>
    <t>Бункер ровный поток БРП-2010</t>
  </si>
  <si>
    <t>Бункер ровный поток БРП-2015</t>
  </si>
  <si>
    <t>- опция для БП-1500: дополнительные борта</t>
  </si>
  <si>
    <t>Бункер замачиватель БЗ-3</t>
  </si>
  <si>
    <t>Бункер замачиватель БЗ-6</t>
  </si>
  <si>
    <t>Бункер замачиватель БЗ-10</t>
  </si>
  <si>
    <t>Мойка для овощей МО-20</t>
  </si>
  <si>
    <t>Мойка для овощей МО-40</t>
  </si>
  <si>
    <t>Фетровая сушка  ФС-1011</t>
  </si>
  <si>
    <t>Фетровая сушка  ФС-1611</t>
  </si>
  <si>
    <t>Машина для сухой очистки  МСО-1011</t>
  </si>
  <si>
    <t>Машина для сухой очистки  МСО-1611</t>
  </si>
  <si>
    <t>Машина для сухой очистки  МСО-1616</t>
  </si>
  <si>
    <t>- опция для МСО: система удаления пыли</t>
  </si>
  <si>
    <t>- опция для МСО: 2 спиральных полиуретановых вала</t>
  </si>
  <si>
    <t>Обрезчик лука ОЛ-2</t>
  </si>
  <si>
    <t>Сепаратор земли СЗ-812</t>
  </si>
  <si>
    <t>Сепаратор земли СЗ-816</t>
  </si>
  <si>
    <t>Стол  роликовый СР-3010</t>
  </si>
  <si>
    <t>Стол  роликовый СР-4510</t>
  </si>
  <si>
    <t>- опция для СР и СЛ: платформа для персонала (для работы на высоте)</t>
  </si>
  <si>
    <t>- опция для СР и СЛ:  сеткодержатель на 4 сетки</t>
  </si>
  <si>
    <t>Транспортер ленточный наклонный ТЛН-3025</t>
  </si>
  <si>
    <t>Транспортер ленточный наклонный ТЛН-40100</t>
  </si>
  <si>
    <t>Машина калибровочная радиальная МКР-310</t>
  </si>
  <si>
    <t>Машина калибровочная радиальная МКР-410</t>
  </si>
  <si>
    <t>Машина калибровочная радиальная МКР-315</t>
  </si>
  <si>
    <t>Машина калибровочная радиальная МКР-415</t>
  </si>
  <si>
    <t>Машина калибровочная вальцовая МКВ-412</t>
  </si>
  <si>
    <t xml:space="preserve">Машина калибровочная сетчатая МКС-209 </t>
  </si>
  <si>
    <t>Машина калибровочная сетчатая МКС-212</t>
  </si>
  <si>
    <t>- опция для МКС: гаситель падения на транспортер с газовой пружиной</t>
  </si>
  <si>
    <t>Машина калибровочная решетчатая встряхивающая МКРВ-312</t>
  </si>
  <si>
    <t>Машина калибровочная решетчатая встряхивающая МКРВ-412</t>
  </si>
  <si>
    <t xml:space="preserve">Машина калибровочная решетчатая встряхивающая МКРВ-512 </t>
  </si>
  <si>
    <t>- опция для МКРВ: распределительный транспортер</t>
  </si>
  <si>
    <t xml:space="preserve">Машина калибровочная по длине МКД-318 </t>
  </si>
  <si>
    <t>Бункер накопитель БН-6</t>
  </si>
  <si>
    <t>Бункер накопитель БН-13</t>
  </si>
  <si>
    <t>- опция для БН: подающий транспортер</t>
  </si>
  <si>
    <t>- опция для БН: вентилятор</t>
  </si>
  <si>
    <t xml:space="preserve">Весовой дозатор ВД-25 </t>
  </si>
  <si>
    <t>Весовой дозатор  ВД-1</t>
  </si>
  <si>
    <t>Весовой дозатор  ВД-2</t>
  </si>
  <si>
    <t>- опция для УМС и УМП: термотрансферный принтер</t>
  </si>
  <si>
    <t>Упаковочная машина бандероль УМБ-1</t>
  </si>
  <si>
    <t>Упаковочная машина домик УМД-1</t>
  </si>
  <si>
    <t>Стол поворотный СП-150</t>
  </si>
  <si>
    <t>Упаковочная машина малых сеток УММС-25</t>
  </si>
  <si>
    <t xml:space="preserve">Паллетайзер ПАЛ-10 </t>
  </si>
  <si>
    <t>Паллетайзер ПАЛ-20</t>
  </si>
  <si>
    <t>- опция для ПАЛ: обмотчик паллет</t>
  </si>
  <si>
    <t>Сервисное сопровождение оборудования. Система онлайн помощи 24/7.</t>
  </si>
  <si>
    <t>БРП-2010</t>
  </si>
  <si>
    <t>БРП-2015</t>
  </si>
  <si>
    <t>СЗ-812</t>
  </si>
  <si>
    <t>СЗ-816</t>
  </si>
  <si>
    <t>БН-6</t>
  </si>
  <si>
    <t>БН-13</t>
  </si>
  <si>
    <t>В производствt мы используем надежные комплектующие таких брендов как: CAS (весовое оборудование), OMRON (Япония, автоматика и контроллеры), DANFOSS (частотные привода), NEW LONG (Япония, швейные машины), Подшипники ROLLEX (Германия), ASAHI и NSK (Япония) и др.</t>
  </si>
  <si>
    <t xml:space="preserve">  Собственная сборка шкафов управления позволяет решать задачи  внедрения оборудования в уже имеющиеся у Вас линии. Мы помогаем решать задачи как создание единого пульта управления всей линией, отключения по датчикам.</t>
  </si>
  <si>
    <t>Разработка, проектирование и производсвтенная база позвояляет нам изготавливать и нестандартное исполнение оборудования (по производительности, размерам, назначению).</t>
  </si>
  <si>
    <t>Важно! Полет Агро имеет большой опыт производства и обслуживания оборудования для переработки овощей. Нашими специалистами запущено в работу более 100 проектов по приемке, очистке и фасовке овощей.</t>
  </si>
  <si>
    <t>Финансовые инструменты: возможна поставка через лизинговые компании Балтийский Лизинг, Росагролизинг, Система Лизиниг (ВТБ24), Сбербанк.</t>
  </si>
  <si>
    <t>Самовывоз со склада Поставщика.</t>
  </si>
  <si>
    <t>ОЛ-2</t>
  </si>
  <si>
    <t>ТЛН-40100</t>
  </si>
  <si>
    <t>ТЛН-3025</t>
  </si>
  <si>
    <t>о-МКРВ-1</t>
  </si>
  <si>
    <t>МКД-318</t>
  </si>
  <si>
    <t>о-МКР-МКВ-2</t>
  </si>
  <si>
    <t>МКВ-412</t>
  </si>
  <si>
    <t>о-МКС-3</t>
  </si>
  <si>
    <t>о-МКС-2</t>
  </si>
  <si>
    <t>о-МКС-1</t>
  </si>
  <si>
    <t>о-ПО-10</t>
  </si>
  <si>
    <t>о-ПО-5</t>
  </si>
  <si>
    <t>БЗ-10</t>
  </si>
  <si>
    <t>о-МСО-2</t>
  </si>
  <si>
    <t>о-МСО-1</t>
  </si>
  <si>
    <t>о-МСО-1616</t>
  </si>
  <si>
    <t>о-МСО1611</t>
  </si>
  <si>
    <t>о-СР-СЛ-1</t>
  </si>
  <si>
    <t>о-СР-СЛ-2</t>
  </si>
  <si>
    <t>Стол  роликовый СР-4514</t>
  </si>
  <si>
    <t>СР-4514</t>
  </si>
  <si>
    <t>о-ТЛ-8080</t>
  </si>
  <si>
    <t>о-ТЛ-1680</t>
  </si>
  <si>
    <t>НК-2</t>
  </si>
  <si>
    <t>о-НКБ-1</t>
  </si>
  <si>
    <t>НКБ-1</t>
  </si>
  <si>
    <t>о-НКБ-2</t>
  </si>
  <si>
    <t>НКБ-2</t>
  </si>
  <si>
    <t>о-оК-2</t>
  </si>
  <si>
    <t>ОК-1612</t>
  </si>
  <si>
    <t>о-оК-1</t>
  </si>
  <si>
    <t>ОК-1500</t>
  </si>
  <si>
    <t>о-БП-1500</t>
  </si>
  <si>
    <t>о-ПВ-60</t>
  </si>
  <si>
    <t>о-ЗВ-40</t>
  </si>
  <si>
    <t>о-БПС-1640-1</t>
  </si>
  <si>
    <t>о-БПС-2060</t>
  </si>
  <si>
    <t>о-БН-2</t>
  </si>
  <si>
    <t>о-БН-1</t>
  </si>
  <si>
    <t>о-ПАЛ-3</t>
  </si>
  <si>
    <t>о-ПАЛ-2</t>
  </si>
  <si>
    <t>о-ПАЛ-1</t>
  </si>
  <si>
    <t>НС-250</t>
  </si>
  <si>
    <t>СП-150</t>
  </si>
  <si>
    <t>КП-2</t>
  </si>
  <si>
    <t>КПА-30</t>
  </si>
  <si>
    <t>УМД-1</t>
  </si>
  <si>
    <t>УМБ-1</t>
  </si>
  <si>
    <t>УМП-18</t>
  </si>
  <si>
    <t>УМП-5</t>
  </si>
  <si>
    <t>о-УМС-УМП-3</t>
  </si>
  <si>
    <t>о-УМС-УМП-2</t>
  </si>
  <si>
    <t>о-УМС-УМП-1</t>
  </si>
  <si>
    <t>УММС-25</t>
  </si>
  <si>
    <t>УМС-25-2</t>
  </si>
  <si>
    <t>УМС-25-1</t>
  </si>
  <si>
    <t>ТД-1</t>
  </si>
  <si>
    <t>о-МЗ-2</t>
  </si>
  <si>
    <t>ВС-12</t>
  </si>
  <si>
    <t>ВС-9</t>
  </si>
  <si>
    <t>о-ВД</t>
  </si>
  <si>
    <t>ВД-1</t>
  </si>
  <si>
    <t>ВД-2</t>
  </si>
  <si>
    <t>АБС-1</t>
  </si>
  <si>
    <t>АБС-2</t>
  </si>
  <si>
    <t>АБС-9</t>
  </si>
  <si>
    <t>Цена,
с НДС, руб</t>
  </si>
  <si>
    <t>Модель выпускаемой продукции</t>
  </si>
  <si>
    <t>Артикул</t>
  </si>
  <si>
    <t>Модель сокр.</t>
  </si>
  <si>
    <t>Прайс-Лист</t>
  </si>
  <si>
    <t>Сумма</t>
  </si>
  <si>
    <t>ИТОГО:</t>
  </si>
  <si>
    <t>Уважаемый</t>
  </si>
  <si>
    <t xml:space="preserve"> , спасибо за доверие к нашему заводу!</t>
  </si>
  <si>
    <t>СКИДКА %</t>
  </si>
  <si>
    <t>Сумма за минусом Скидки</t>
  </si>
  <si>
    <t>8 (800) 302-67-47</t>
  </si>
  <si>
    <t xml:space="preserve"> +7 (495) 135 59 51</t>
  </si>
  <si>
    <t>о-МКРВ-2</t>
  </si>
  <si>
    <t>гарантия 24 месяца      - гибкие условия     - оперативный сервис     - запчасти в наличии</t>
  </si>
  <si>
    <t>Транспортер ленточный ТЛ-4025</t>
  </si>
  <si>
    <t>Транспортер ленточный ТЛ-3060</t>
  </si>
  <si>
    <t>Транспортер ленточный ТЛ-4060</t>
  </si>
  <si>
    <t>Транспортер ленточный ТЛ-5060</t>
  </si>
  <si>
    <t>Транспортер ленточный ТЛ-5080</t>
  </si>
  <si>
    <t>Транспортер ленточный наклонный ТЛН-3060</t>
  </si>
  <si>
    <t>Транспортер ленточный наклонный ТЛН-4060</t>
  </si>
  <si>
    <t>Транспортер ленточный наклонный ТЛН-5060</t>
  </si>
  <si>
    <t>Транспортер ленточный наклонный ТЛН-4080</t>
  </si>
  <si>
    <t>Транспортер ленточный наклонный ТЛН-5080</t>
  </si>
  <si>
    <t>Транспортер ленточный наклонный ТЛН-30100</t>
  </si>
  <si>
    <t>ТЛ-4025</t>
  </si>
  <si>
    <t>ТЛ-3060</t>
  </si>
  <si>
    <t>ТЛ-4060</t>
  </si>
  <si>
    <t>ТЛ-5060</t>
  </si>
  <si>
    <t>ТЛ-5080</t>
  </si>
  <si>
    <t xml:space="preserve"> ТЛН-4060</t>
  </si>
  <si>
    <t>ТЛН-4080</t>
  </si>
  <si>
    <t>ТЛН-5080</t>
  </si>
  <si>
    <t>ТЛН-30100</t>
  </si>
  <si>
    <t>01</t>
  </si>
  <si>
    <t>11</t>
  </si>
  <si>
    <t xml:space="preserve">Фасовочные комплексы </t>
  </si>
  <si>
    <t>Оборудование для взвешивания, дозирования, фасовки овощей и фруктов</t>
  </si>
  <si>
    <t>02</t>
  </si>
  <si>
    <t>03</t>
  </si>
  <si>
    <t>00</t>
  </si>
  <si>
    <t>11000000</t>
  </si>
  <si>
    <t>11010000</t>
  </si>
  <si>
    <t>11010100</t>
  </si>
  <si>
    <t>11010200</t>
  </si>
  <si>
    <t>11010300</t>
  </si>
  <si>
    <t>11020000</t>
  </si>
  <si>
    <t>11020100</t>
  </si>
  <si>
    <t>11020200</t>
  </si>
  <si>
    <t>11020300</t>
  </si>
  <si>
    <t>11020001</t>
  </si>
  <si>
    <t>11030000</t>
  </si>
  <si>
    <t>11030100</t>
  </si>
  <si>
    <t>11030200</t>
  </si>
  <si>
    <t>0000</t>
  </si>
  <si>
    <t>0100</t>
  </si>
  <si>
    <t>0200</t>
  </si>
  <si>
    <t>0300</t>
  </si>
  <si>
    <t>0001</t>
  </si>
  <si>
    <t xml:space="preserve">Дозаторы </t>
  </si>
  <si>
    <t>Весовые станции</t>
  </si>
  <si>
    <t>11040000</t>
  </si>
  <si>
    <t>11040100</t>
  </si>
  <si>
    <t>04</t>
  </si>
  <si>
    <t>05</t>
  </si>
  <si>
    <t>06</t>
  </si>
  <si>
    <t>Ручная фасовка</t>
  </si>
  <si>
    <t>0002</t>
  </si>
  <si>
    <t>0003</t>
  </si>
  <si>
    <t>Упаковщики в сетку-мешок</t>
  </si>
  <si>
    <t>12030000</t>
  </si>
  <si>
    <t>11040001</t>
  </si>
  <si>
    <t>11040200</t>
  </si>
  <si>
    <t>11050000</t>
  </si>
  <si>
    <t>11050100</t>
  </si>
  <si>
    <t>11050200</t>
  </si>
  <si>
    <t>11050300</t>
  </si>
  <si>
    <t>11050001</t>
  </si>
  <si>
    <t>11050002</t>
  </si>
  <si>
    <t>11050003</t>
  </si>
  <si>
    <t>11060000</t>
  </si>
  <si>
    <t>11060100</t>
  </si>
  <si>
    <t>11060200</t>
  </si>
  <si>
    <t>11070000</t>
  </si>
  <si>
    <t>11070100</t>
  </si>
  <si>
    <t>11070200</t>
  </si>
  <si>
    <t>11080000</t>
  </si>
  <si>
    <t>11080100</t>
  </si>
  <si>
    <t>11080200</t>
  </si>
  <si>
    <t>11080300</t>
  </si>
  <si>
    <t>07</t>
  </si>
  <si>
    <t>08</t>
  </si>
  <si>
    <t>09</t>
  </si>
  <si>
    <t>10</t>
  </si>
  <si>
    <t>Бункера накопители</t>
  </si>
  <si>
    <t>Укладчики мешков на паллеты</t>
  </si>
  <si>
    <t>Клипсаторы</t>
  </si>
  <si>
    <t>Упаковщики в сетку-рукав</t>
  </si>
  <si>
    <t>12030100</t>
  </si>
  <si>
    <t>12030001</t>
  </si>
  <si>
    <t>12030200</t>
  </si>
  <si>
    <t xml:space="preserve">Оборудование для закладки и выемки с хранения овощей </t>
  </si>
  <si>
    <t>12020001</t>
  </si>
  <si>
    <t>12020200</t>
  </si>
  <si>
    <t>12020100</t>
  </si>
  <si>
    <t>12020000</t>
  </si>
  <si>
    <t>12010002</t>
  </si>
  <si>
    <t>12010200</t>
  </si>
  <si>
    <t>12010001</t>
  </si>
  <si>
    <t>12010100</t>
  </si>
  <si>
    <t>12010000</t>
  </si>
  <si>
    <t>12000000</t>
  </si>
  <si>
    <t>11100002</t>
  </si>
  <si>
    <t>11100001</t>
  </si>
  <si>
    <t>11100400</t>
  </si>
  <si>
    <t>11100300</t>
  </si>
  <si>
    <t>11100200</t>
  </si>
  <si>
    <t>11100100</t>
  </si>
  <si>
    <t>11100000</t>
  </si>
  <si>
    <t>11090003</t>
  </si>
  <si>
    <t>11090002</t>
  </si>
  <si>
    <t>11090001</t>
  </si>
  <si>
    <t>11090200</t>
  </si>
  <si>
    <t>11090100</t>
  </si>
  <si>
    <t>11090000</t>
  </si>
  <si>
    <t>11080400</t>
  </si>
  <si>
    <t>0400</t>
  </si>
  <si>
    <t>Подборщики с  навала (с бурта)</t>
  </si>
  <si>
    <t>Загрузчики навалом (в бурта)</t>
  </si>
  <si>
    <t>Бункера приемные сортировочные</t>
  </si>
  <si>
    <t>Упаковщики в плиэтиленовый мешок</t>
  </si>
  <si>
    <t xml:space="preserve"> Бункера приемные</t>
  </si>
  <si>
    <t xml:space="preserve">Оборудование для сортировки, очистки и предпродажной подготовки овощей </t>
  </si>
  <si>
    <t>Транспортеры</t>
  </si>
  <si>
    <t>Наполнители контейнеров и биг-бегов</t>
  </si>
  <si>
    <t>Опрокидыватели контейнеров</t>
  </si>
  <si>
    <t xml:space="preserve">Столы инспекционные (переборочные) </t>
  </si>
  <si>
    <t xml:space="preserve">Калибровщики </t>
  </si>
  <si>
    <t>Сушки</t>
  </si>
  <si>
    <t>Полировщики</t>
  </si>
  <si>
    <t xml:space="preserve">Мойки </t>
  </si>
  <si>
    <t xml:space="preserve">Сухие очистки  </t>
  </si>
  <si>
    <t>12040000</t>
  </si>
  <si>
    <t>12040100</t>
  </si>
  <si>
    <t>12040200</t>
  </si>
  <si>
    <t>12040001</t>
  </si>
  <si>
    <t>12040300</t>
  </si>
  <si>
    <t>12040400</t>
  </si>
  <si>
    <t>12040500</t>
  </si>
  <si>
    <t>12050000</t>
  </si>
  <si>
    <t>12050100</t>
  </si>
  <si>
    <t>12050001</t>
  </si>
  <si>
    <t>12050200</t>
  </si>
  <si>
    <t>12050002</t>
  </si>
  <si>
    <t>12060000</t>
  </si>
  <si>
    <t>12060100</t>
  </si>
  <si>
    <t>12060001</t>
  </si>
  <si>
    <t>12060200</t>
  </si>
  <si>
    <t>12060002</t>
  </si>
  <si>
    <t>12060300</t>
  </si>
  <si>
    <t>12070000</t>
  </si>
  <si>
    <t>12070100</t>
  </si>
  <si>
    <t>12070200</t>
  </si>
  <si>
    <t>12070001</t>
  </si>
  <si>
    <t>12070300</t>
  </si>
  <si>
    <t>12070002</t>
  </si>
  <si>
    <t>13000000</t>
  </si>
  <si>
    <t>13010000</t>
  </si>
  <si>
    <t>13010100</t>
  </si>
  <si>
    <t>13010200</t>
  </si>
  <si>
    <t>13010300</t>
  </si>
  <si>
    <t>13010400</t>
  </si>
  <si>
    <t>13010500</t>
  </si>
  <si>
    <t>13010600</t>
  </si>
  <si>
    <t>13010700</t>
  </si>
  <si>
    <t>13010001</t>
  </si>
  <si>
    <t>13010002</t>
  </si>
  <si>
    <t>13020000</t>
  </si>
  <si>
    <t>13020100</t>
  </si>
  <si>
    <t>13020200</t>
  </si>
  <si>
    <t>13020001</t>
  </si>
  <si>
    <t>13020300</t>
  </si>
  <si>
    <t>13020002</t>
  </si>
  <si>
    <t>13020003</t>
  </si>
  <si>
    <t>13020004</t>
  </si>
  <si>
    <t>13020400</t>
  </si>
  <si>
    <t>13020500</t>
  </si>
  <si>
    <t>13030000</t>
  </si>
  <si>
    <t>13030100</t>
  </si>
  <si>
    <t>13030200</t>
  </si>
  <si>
    <t>13030300</t>
  </si>
  <si>
    <t>13030400</t>
  </si>
  <si>
    <t>13030500</t>
  </si>
  <si>
    <t>13030600</t>
  </si>
  <si>
    <t>13040000</t>
  </si>
  <si>
    <t>13040100</t>
  </si>
  <si>
    <t>13040001</t>
  </si>
  <si>
    <t>13040200</t>
  </si>
  <si>
    <t>13040002</t>
  </si>
  <si>
    <t>13050000</t>
  </si>
  <si>
    <t>13050100</t>
  </si>
  <si>
    <t>13050200</t>
  </si>
  <si>
    <t>13060000</t>
  </si>
  <si>
    <t>13060100</t>
  </si>
  <si>
    <t>13060200</t>
  </si>
  <si>
    <t>13060300</t>
  </si>
  <si>
    <t>13060400</t>
  </si>
  <si>
    <t>13060500</t>
  </si>
  <si>
    <t>13060600</t>
  </si>
  <si>
    <t>13060001</t>
  </si>
  <si>
    <t>13060002</t>
  </si>
  <si>
    <t>13060003</t>
  </si>
  <si>
    <t>13060700</t>
  </si>
  <si>
    <t>13060800</t>
  </si>
  <si>
    <t>13060900</t>
  </si>
  <si>
    <t>13061000</t>
  </si>
  <si>
    <t>13061100</t>
  </si>
  <si>
    <t>13060005</t>
  </si>
  <si>
    <t>13060006</t>
  </si>
  <si>
    <t>13070000</t>
  </si>
  <si>
    <t>13070100</t>
  </si>
  <si>
    <t>13070200</t>
  </si>
  <si>
    <t>13070300</t>
  </si>
  <si>
    <t>13070400</t>
  </si>
  <si>
    <t>13070500</t>
  </si>
  <si>
    <t>13070600</t>
  </si>
  <si>
    <t>13070700</t>
  </si>
  <si>
    <t>13070800</t>
  </si>
  <si>
    <t>13070900</t>
  </si>
  <si>
    <t>13071000</t>
  </si>
  <si>
    <t>13071100</t>
  </si>
  <si>
    <t>13071200</t>
  </si>
  <si>
    <t>13071300</t>
  </si>
  <si>
    <t>13080000</t>
  </si>
  <si>
    <t>13080100</t>
  </si>
  <si>
    <t>0500</t>
  </si>
  <si>
    <t>0600</t>
  </si>
  <si>
    <t>0700</t>
  </si>
  <si>
    <t>0004</t>
  </si>
  <si>
    <t>0800</t>
  </si>
  <si>
    <t>0900</t>
  </si>
  <si>
    <t>1000</t>
  </si>
  <si>
    <t>1100</t>
  </si>
  <si>
    <t>0005</t>
  </si>
  <si>
    <t>0006</t>
  </si>
  <si>
    <t>1200</t>
  </si>
  <si>
    <t>1300</t>
  </si>
  <si>
    <t>Обрезчик лука</t>
  </si>
  <si>
    <t>- опция для ПАЛ: накопитель на 3 паллеты</t>
  </si>
  <si>
    <t>о-МСО-3</t>
  </si>
  <si>
    <t>- опция для МСО: сеткодержатель на 4 сетки</t>
  </si>
  <si>
    <t>- опция для ВД: сеткодержатель</t>
  </si>
  <si>
    <t>Автоматический фасовочный комплекс для овощей АБС-9</t>
  </si>
  <si>
    <t>Автоматический фасовочный комплекс для овощей АБС-2</t>
  </si>
  <si>
    <t>Автоматический фасовочный комплекс для овощей АБС-1</t>
  </si>
  <si>
    <t>Упаковочная машина в сетку УМС-25-2</t>
  </si>
  <si>
    <t xml:space="preserve">Упаковочная машина в сетку УМС-25-1 </t>
  </si>
  <si>
    <t>Стол  роликовый СР-3014</t>
  </si>
  <si>
    <t>СР-3014</t>
  </si>
  <si>
    <t>- опция для БПС-2060: прутковый транспортер</t>
  </si>
  <si>
    <t>- опция для БПС-1640: дополнтельный 2-й сортировочный модуль из 6 валов с отводящим транспортером</t>
  </si>
  <si>
    <t>- опция для ЗВ-40: комплекс датчиков и ПО для заполнения в атоматическом режиме</t>
  </si>
  <si>
    <t>- опция для ПВ-60: рука-манипулятор</t>
  </si>
  <si>
    <t>- опция для ОК-1500: автоматическая верхняя заслонка с работой в 2 положениях</t>
  </si>
  <si>
    <t>- опция для ОК-1612: разгрузочный транспортер с режимом автономной работы</t>
  </si>
  <si>
    <t>- опция для ТЛ-1680: гидравлический привод</t>
  </si>
  <si>
    <t>- опция для ТЛ-8080: гидравлический привод</t>
  </si>
  <si>
    <t>- опция для МСО-1611: верхние щетки с регулировкой прижима</t>
  </si>
  <si>
    <t>- опция для МСО-1616: верхние щетки с регулировкой прижима</t>
  </si>
  <si>
    <t>- опция для ПО-10: система рециркуляции воды</t>
  </si>
  <si>
    <t>- опция для ПО-5: система рециркуляции воды</t>
  </si>
  <si>
    <t>от 22.02.2022г.</t>
  </si>
  <si>
    <t>- опция для ПАЛ-20: автоматическая подача паллет (кассета на 10 паллет)</t>
  </si>
  <si>
    <t>- опция для ПАЛ-20: автоматический обмотчик паллет</t>
  </si>
  <si>
    <t>- опция для ПАЛ-20: накопитель на 3 паллеты</t>
  </si>
  <si>
    <t>о-МКР-МКВ-1</t>
  </si>
  <si>
    <t>о-МКВ-1</t>
  </si>
  <si>
    <t xml:space="preserve">    - опция для МКС-МКР: гаситель падения с газовой пружиной</t>
  </si>
  <si>
    <t xml:space="preserve">    - опция для МКС-МКР: сеткодержатель на транспортёр</t>
  </si>
  <si>
    <t>Прайс дествитлен до 01.06.2022г.</t>
  </si>
  <si>
    <t>- опция для ПАЛ: автоматическая подача паллет (кассета на 10 паллет с рольгангом)</t>
  </si>
  <si>
    <t xml:space="preserve">    - опция к МКВ-412: подающий транспортёр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</si>
</sst>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Symbol"/>
      <family val="1"/>
      <charset val="2"/>
    </font>
    <font>
      <sz val="12"/>
      <color rgb="FF000000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8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6" fillId="0" borderId="0" xfId="0" quotePrefix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/>
    <xf numFmtId="0" fontId="13" fillId="0" borderId="0" xfId="0" applyFont="1" applyAlignment="1"/>
    <xf numFmtId="0" fontId="15" fillId="0" borderId="0" xfId="0" applyFont="1" applyAlignment="1">
      <alignment vertical="center"/>
    </xf>
    <xf numFmtId="49" fontId="8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 wrapText="1"/>
    </xf>
    <xf numFmtId="3" fontId="21" fillId="2" borderId="4" xfId="0" applyNumberFormat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/>
    </xf>
    <xf numFmtId="0" fontId="26" fillId="0" borderId="0" xfId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7" fillId="0" borderId="7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26" fillId="0" borderId="0" xfId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6" fillId="0" borderId="0" xfId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6" fillId="0" borderId="0" xfId="1" applyAlignment="1">
      <alignment horizontal="left" vertical="center" wrapText="1"/>
    </xf>
    <xf numFmtId="0" fontId="27" fillId="0" borderId="0" xfId="0" applyFont="1"/>
    <xf numFmtId="0" fontId="6" fillId="0" borderId="0" xfId="0" applyFont="1" applyAlignment="1">
      <alignment horizontal="left" vertical="center" wrapText="1"/>
    </xf>
    <xf numFmtId="4" fontId="29" fillId="0" borderId="0" xfId="0" applyNumberFormat="1" applyFont="1"/>
    <xf numFmtId="0" fontId="30" fillId="0" borderId="0" xfId="0" applyFont="1"/>
    <xf numFmtId="49" fontId="29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10" xfId="0" applyFont="1" applyBorder="1" applyAlignment="1">
      <alignment horizontal="left"/>
    </xf>
    <xf numFmtId="49" fontId="29" fillId="0" borderId="9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49" fontId="36" fillId="4" borderId="9" xfId="0" applyNumberFormat="1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indent="2"/>
    </xf>
    <xf numFmtId="0" fontId="30" fillId="3" borderId="10" xfId="0" applyFont="1" applyFill="1" applyBorder="1" applyAlignment="1">
      <alignment horizontal="left" vertical="center" wrapText="1" indent="2"/>
    </xf>
    <xf numFmtId="0" fontId="30" fillId="3" borderId="10" xfId="0" applyFont="1" applyFill="1" applyBorder="1" applyAlignment="1">
      <alignment vertical="center"/>
    </xf>
    <xf numFmtId="0" fontId="30" fillId="3" borderId="10" xfId="0" applyFont="1" applyFill="1" applyBorder="1" applyAlignment="1">
      <alignment horizontal="left" vertical="center" indent="2"/>
    </xf>
    <xf numFmtId="0" fontId="35" fillId="4" borderId="10" xfId="0" applyFont="1" applyFill="1" applyBorder="1" applyAlignment="1">
      <alignment vertical="center"/>
    </xf>
    <xf numFmtId="0" fontId="30" fillId="3" borderId="10" xfId="0" quotePrefix="1" applyFont="1" applyFill="1" applyBorder="1" applyAlignment="1">
      <alignment vertical="center"/>
    </xf>
    <xf numFmtId="0" fontId="35" fillId="4" borderId="10" xfId="0" quotePrefix="1" applyFont="1" applyFill="1" applyBorder="1" applyAlignment="1">
      <alignment vertical="center"/>
    </xf>
    <xf numFmtId="0" fontId="30" fillId="3" borderId="10" xfId="0" quotePrefix="1" applyFont="1" applyFill="1" applyBorder="1" applyAlignment="1">
      <alignment horizontal="left" vertical="center" indent="2"/>
    </xf>
    <xf numFmtId="0" fontId="30" fillId="3" borderId="10" xfId="0" quotePrefix="1" applyFont="1" applyFill="1" applyBorder="1" applyAlignment="1">
      <alignment horizontal="left" vertical="center" wrapText="1" indent="2"/>
    </xf>
    <xf numFmtId="0" fontId="36" fillId="4" borderId="9" xfId="0" applyFont="1" applyFill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6" fillId="4" borderId="9" xfId="0" quotePrefix="1" applyFont="1" applyFill="1" applyBorder="1" applyAlignment="1">
      <alignment horizontal="left" vertical="center"/>
    </xf>
    <xf numFmtId="0" fontId="30" fillId="0" borderId="10" xfId="0" quotePrefix="1" applyFont="1" applyBorder="1" applyAlignment="1">
      <alignment horizontal="left" vertical="center" indent="2"/>
    </xf>
    <xf numFmtId="0" fontId="30" fillId="0" borderId="10" xfId="0" quotePrefix="1" applyFont="1" applyBorder="1" applyAlignment="1">
      <alignment horizontal="left" vertical="center"/>
    </xf>
    <xf numFmtId="0" fontId="36" fillId="4" borderId="9" xfId="0" applyFont="1" applyFill="1" applyBorder="1" applyAlignment="1">
      <alignment horizontal="left" vertical="center"/>
    </xf>
    <xf numFmtId="0" fontId="30" fillId="0" borderId="10" xfId="0" quotePrefix="1" applyFont="1" applyBorder="1" applyAlignment="1">
      <alignment vertical="center"/>
    </xf>
    <xf numFmtId="4" fontId="29" fillId="0" borderId="9" xfId="0" applyNumberFormat="1" applyFont="1" applyBorder="1" applyAlignment="1">
      <alignment horizontal="center" vertical="center"/>
    </xf>
    <xf numFmtId="4" fontId="38" fillId="0" borderId="9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4" fontId="29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left" vertical="center"/>
    </xf>
    <xf numFmtId="0" fontId="35" fillId="4" borderId="0" xfId="0" applyFont="1" applyFill="1"/>
    <xf numFmtId="0" fontId="35" fillId="4" borderId="10" xfId="0" applyFont="1" applyFill="1" applyBorder="1"/>
    <xf numFmtId="49" fontId="31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horizontal="left"/>
    </xf>
    <xf numFmtId="4" fontId="41" fillId="0" borderId="0" xfId="0" applyNumberFormat="1" applyFont="1" applyAlignment="1">
      <alignment horizontal="center" vertical="center" wrapText="1"/>
    </xf>
    <xf numFmtId="4" fontId="41" fillId="0" borderId="0" xfId="0" applyNumberFormat="1" applyFont="1" applyAlignment="1">
      <alignment horizontal="left" vertical="center" wrapText="1"/>
    </xf>
    <xf numFmtId="4" fontId="41" fillId="0" borderId="0" xfId="0" applyNumberFormat="1" applyFont="1" applyAlignment="1">
      <alignment horizontal="left" vertical="center"/>
    </xf>
    <xf numFmtId="4" fontId="41" fillId="0" borderId="0" xfId="0" applyNumberFormat="1" applyFont="1" applyAlignment="1">
      <alignment vertical="center"/>
    </xf>
    <xf numFmtId="1" fontId="30" fillId="0" borderId="0" xfId="0" applyNumberFormat="1" applyFont="1" applyAlignment="1">
      <alignment horizontal="center"/>
    </xf>
    <xf numFmtId="4" fontId="0" fillId="0" borderId="0" xfId="0" applyNumberFormat="1"/>
    <xf numFmtId="0" fontId="34" fillId="0" borderId="0" xfId="0" applyFont="1" applyAlignment="1">
      <alignment horizontal="right"/>
    </xf>
    <xf numFmtId="4" fontId="1" fillId="0" borderId="0" xfId="0" applyNumberFormat="1" applyFont="1"/>
    <xf numFmtId="4" fontId="41" fillId="0" borderId="0" xfId="0" applyNumberFormat="1" applyFont="1" applyAlignment="1">
      <alignment horizontal="right"/>
    </xf>
    <xf numFmtId="0" fontId="29" fillId="0" borderId="0" xfId="0" applyFont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Alignment="1">
      <alignment horizontal="right"/>
    </xf>
    <xf numFmtId="0" fontId="30" fillId="3" borderId="9" xfId="0" applyFont="1" applyFill="1" applyBorder="1" applyAlignment="1">
      <alignment vertical="center"/>
    </xf>
    <xf numFmtId="4" fontId="29" fillId="0" borderId="9" xfId="0" applyNumberFormat="1" applyFont="1" applyFill="1" applyBorder="1" applyAlignment="1">
      <alignment vertical="center"/>
    </xf>
    <xf numFmtId="4" fontId="29" fillId="0" borderId="9" xfId="0" quotePrefix="1" applyNumberFormat="1" applyFont="1" applyFill="1" applyBorder="1" applyAlignment="1">
      <alignment vertical="center"/>
    </xf>
    <xf numFmtId="4" fontId="30" fillId="0" borderId="9" xfId="0" quotePrefix="1" applyNumberFormat="1" applyFont="1" applyFill="1" applyBorder="1" applyAlignment="1">
      <alignment vertical="center"/>
    </xf>
    <xf numFmtId="4" fontId="30" fillId="0" borderId="9" xfId="0" applyNumberFormat="1" applyFont="1" applyFill="1" applyBorder="1" applyAlignment="1">
      <alignment vertical="center"/>
    </xf>
    <xf numFmtId="4" fontId="30" fillId="0" borderId="9" xfId="0" applyNumberFormat="1" applyFont="1" applyFill="1" applyBorder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6" fillId="4" borderId="9" xfId="0" applyFont="1" applyFill="1" applyBorder="1" applyAlignment="1">
      <alignment horizontal="left" vertical="center" indent="1"/>
    </xf>
    <xf numFmtId="0" fontId="36" fillId="4" borderId="9" xfId="0" quotePrefix="1" applyFont="1" applyFill="1" applyBorder="1" applyAlignment="1">
      <alignment horizontal="right" vertical="center"/>
    </xf>
    <xf numFmtId="4" fontId="39" fillId="0" borderId="9" xfId="0" applyNumberFormat="1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right" vertical="center"/>
    </xf>
    <xf numFmtId="49" fontId="36" fillId="4" borderId="9" xfId="0" applyNumberFormat="1" applyFont="1" applyFill="1" applyBorder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49" fontId="30" fillId="0" borderId="9" xfId="0" applyNumberFormat="1" applyFont="1" applyFill="1" applyBorder="1" applyAlignment="1">
      <alignment horizontal="right" vertical="center"/>
    </xf>
    <xf numFmtId="49" fontId="29" fillId="0" borderId="9" xfId="0" applyNumberFormat="1" applyFont="1" applyBorder="1" applyAlignment="1">
      <alignment horizontal="right" vertical="center"/>
    </xf>
    <xf numFmtId="0" fontId="36" fillId="4" borderId="10" xfId="0" applyFont="1" applyFill="1" applyBorder="1" applyAlignment="1">
      <alignment horizontal="left"/>
    </xf>
    <xf numFmtId="0" fontId="36" fillId="5" borderId="9" xfId="0" quotePrefix="1" applyFont="1" applyFill="1" applyBorder="1" applyAlignment="1">
      <alignment horizontal="right" vertical="center"/>
    </xf>
    <xf numFmtId="49" fontId="36" fillId="5" borderId="9" xfId="0" applyNumberFormat="1" applyFont="1" applyFill="1" applyBorder="1" applyAlignment="1">
      <alignment horizontal="right" vertical="center"/>
    </xf>
    <xf numFmtId="0" fontId="37" fillId="5" borderId="9" xfId="0" applyFont="1" applyFill="1" applyBorder="1" applyAlignment="1">
      <alignment vertical="center"/>
    </xf>
    <xf numFmtId="0" fontId="35" fillId="5" borderId="0" xfId="0" applyFont="1" applyFill="1"/>
    <xf numFmtId="0" fontId="36" fillId="4" borderId="10" xfId="0" applyFont="1" applyFill="1" applyBorder="1" applyAlignment="1">
      <alignment vertical="center"/>
    </xf>
    <xf numFmtId="49" fontId="42" fillId="0" borderId="9" xfId="0" applyNumberFormat="1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vertical="center"/>
    </xf>
    <xf numFmtId="0" fontId="35" fillId="5" borderId="10" xfId="0" quotePrefix="1" applyFont="1" applyFill="1" applyBorder="1" applyAlignment="1">
      <alignment vertical="center"/>
    </xf>
    <xf numFmtId="0" fontId="30" fillId="0" borderId="9" xfId="0" quotePrefix="1" applyFont="1" applyBorder="1" applyAlignment="1">
      <alignment horizontal="left" indent="2"/>
    </xf>
    <xf numFmtId="0" fontId="29" fillId="6" borderId="13" xfId="0" quotePrefix="1" applyFont="1" applyFill="1" applyBorder="1" applyAlignment="1">
      <alignment horizontal="left" vertical="center" wrapText="1"/>
    </xf>
    <xf numFmtId="0" fontId="29" fillId="0" borderId="13" xfId="0" quotePrefix="1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0" fillId="3" borderId="10" xfId="0" quotePrefix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5" fillId="2" borderId="5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6" fillId="0" borderId="0" xfId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distributed" vertical="center" wrapText="1"/>
    </xf>
    <xf numFmtId="49" fontId="16" fillId="0" borderId="0" xfId="0" applyNumberFormat="1" applyFont="1" applyAlignment="1">
      <alignment horizontal="distributed" vertical="center" wrapText="1"/>
    </xf>
    <xf numFmtId="49" fontId="16" fillId="0" borderId="0" xfId="0" applyNumberFormat="1" applyFont="1" applyAlignment="1">
      <alignment horizontal="right" vertical="center" wrapText="1"/>
    </xf>
    <xf numFmtId="49" fontId="16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33"/>
      <color rgb="FFB5452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223312</xdr:colOff>
      <xdr:row>0</xdr:row>
      <xdr:rowOff>63499</xdr:rowOff>
    </xdr:from>
    <xdr:to>
      <xdr:col>0</xdr:col>
      <xdr:colOff>333376</xdr:colOff>
      <xdr:row>32</xdr:row>
      <xdr:rowOff>111125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3312" y="63499"/>
          <a:ext cx="110064" cy="9439276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1</xdr:col>
      <xdr:colOff>3110707</xdr:colOff>
      <xdr:row>0</xdr:row>
      <xdr:rowOff>0</xdr:rowOff>
    </xdr:from>
    <xdr:to>
      <xdr:col>6</xdr:col>
      <xdr:colOff>65008</xdr:colOff>
      <xdr:row>4</xdr:row>
      <xdr:rowOff>165813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107" y="0"/>
          <a:ext cx="2383551" cy="927813"/>
        </a:xfrm>
        <a:prstGeom prst="rect">
          <a:avLst/>
        </a:prstGeom>
      </xdr:spPr>
    </xdr:pic>
    <xdr:clientData/>
  </xdr:twoCellAnchor>
  <xdr:twoCellAnchor>
    <xdr:from>
      <xdr:col>1</xdr:col>
      <xdr:colOff>3086100</xdr:colOff>
      <xdr:row>3</xdr:row>
      <xdr:rowOff>132290</xdr:rowOff>
    </xdr:from>
    <xdr:to>
      <xdr:col>6</xdr:col>
      <xdr:colOff>123825</xdr:colOff>
      <xdr:row>5</xdr:row>
      <xdr:rowOff>146050</xdr:rowOff>
    </xdr:to>
    <xdr:sp macro="" textlink="">
      <xdr:nvSpPr>
        <xdr:cNvPr id="4" name="Надпись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19500" y="703790"/>
          <a:ext cx="2466975" cy="39476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+7 (926) 090-09-88;  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info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@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polag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.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ru</a:t>
          </a:r>
          <a:endParaRPr lang="ru-RU" sz="1200">
            <a:effectLst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ru-RU" sz="1050" b="1">
              <a:ln>
                <a:noFill/>
              </a:ln>
              <a:solidFill>
                <a:srgbClr val="C45911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223312</xdr:colOff>
      <xdr:row>0</xdr:row>
      <xdr:rowOff>63499</xdr:rowOff>
    </xdr:from>
    <xdr:to>
      <xdr:col>0</xdr:col>
      <xdr:colOff>333376</xdr:colOff>
      <xdr:row>40</xdr:row>
      <xdr:rowOff>111125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312" y="63499"/>
          <a:ext cx="110064" cy="10010776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1</xdr:col>
      <xdr:colOff>3110707</xdr:colOff>
      <xdr:row>0</xdr:row>
      <xdr:rowOff>0</xdr:rowOff>
    </xdr:from>
    <xdr:to>
      <xdr:col>6</xdr:col>
      <xdr:colOff>65008</xdr:colOff>
      <xdr:row>4</xdr:row>
      <xdr:rowOff>165813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107" y="0"/>
          <a:ext cx="2383551" cy="927813"/>
        </a:xfrm>
        <a:prstGeom prst="rect">
          <a:avLst/>
        </a:prstGeom>
      </xdr:spPr>
    </xdr:pic>
    <xdr:clientData/>
  </xdr:twoCellAnchor>
  <xdr:twoCellAnchor>
    <xdr:from>
      <xdr:col>1</xdr:col>
      <xdr:colOff>3086100</xdr:colOff>
      <xdr:row>3</xdr:row>
      <xdr:rowOff>132290</xdr:rowOff>
    </xdr:from>
    <xdr:to>
      <xdr:col>6</xdr:col>
      <xdr:colOff>123825</xdr:colOff>
      <xdr:row>5</xdr:row>
      <xdr:rowOff>146050</xdr:rowOff>
    </xdr:to>
    <xdr:sp macro="" textlink="">
      <xdr:nvSpPr>
        <xdr:cNvPr id="4" name="Надпись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19500" y="703790"/>
          <a:ext cx="2466975" cy="39476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+7 (926) 090-09-88;  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info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@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polag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.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ru</a:t>
          </a:r>
          <a:endParaRPr lang="ru-RU" sz="1200">
            <a:effectLst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ru-RU" sz="1050" b="1">
              <a:ln>
                <a:noFill/>
              </a:ln>
              <a:solidFill>
                <a:srgbClr val="C45911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223312</xdr:colOff>
      <xdr:row>0</xdr:row>
      <xdr:rowOff>63499</xdr:rowOff>
    </xdr:from>
    <xdr:to>
      <xdr:col>0</xdr:col>
      <xdr:colOff>333376</xdr:colOff>
      <xdr:row>41</xdr:row>
      <xdr:rowOff>111125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3312" y="63499"/>
          <a:ext cx="110064" cy="14506576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2</xdr:col>
      <xdr:colOff>34132</xdr:colOff>
      <xdr:row>0</xdr:row>
      <xdr:rowOff>0</xdr:rowOff>
    </xdr:from>
    <xdr:to>
      <xdr:col>5</xdr:col>
      <xdr:colOff>531733</xdr:colOff>
      <xdr:row>4</xdr:row>
      <xdr:rowOff>165813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1732" y="0"/>
          <a:ext cx="2383551" cy="927813"/>
        </a:xfrm>
        <a:prstGeom prst="rect">
          <a:avLst/>
        </a:prstGeom>
      </xdr:spPr>
    </xdr:pic>
    <xdr:clientData/>
  </xdr:twoCellAnchor>
  <xdr:twoCellAnchor>
    <xdr:from>
      <xdr:col>2</xdr:col>
      <xdr:colOff>76994</xdr:colOff>
      <xdr:row>3</xdr:row>
      <xdr:rowOff>141815</xdr:rowOff>
    </xdr:from>
    <xdr:to>
      <xdr:col>5</xdr:col>
      <xdr:colOff>600075</xdr:colOff>
      <xdr:row>5</xdr:row>
      <xdr:rowOff>155575</xdr:rowOff>
    </xdr:to>
    <xdr:sp macro="" textlink="">
      <xdr:nvSpPr>
        <xdr:cNvPr id="4" name="Надпись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734594" y="713315"/>
          <a:ext cx="2409031" cy="39476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+7 (926) 090-09-88;  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info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@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polag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.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ru</a:t>
          </a:r>
          <a:endParaRPr lang="ru-RU" sz="1200">
            <a:effectLst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ru-RU" sz="1050" b="1">
              <a:ln>
                <a:noFill/>
              </a:ln>
              <a:solidFill>
                <a:srgbClr val="C45911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223312</xdr:colOff>
      <xdr:row>0</xdr:row>
      <xdr:rowOff>63499</xdr:rowOff>
    </xdr:from>
    <xdr:to>
      <xdr:col>0</xdr:col>
      <xdr:colOff>333376</xdr:colOff>
      <xdr:row>47</xdr:row>
      <xdr:rowOff>111125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23312" y="63499"/>
          <a:ext cx="110064" cy="11039476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1</xdr:col>
      <xdr:colOff>3110707</xdr:colOff>
      <xdr:row>0</xdr:row>
      <xdr:rowOff>0</xdr:rowOff>
    </xdr:from>
    <xdr:to>
      <xdr:col>6</xdr:col>
      <xdr:colOff>65008</xdr:colOff>
      <xdr:row>4</xdr:row>
      <xdr:rowOff>165813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107" y="0"/>
          <a:ext cx="2383551" cy="927813"/>
        </a:xfrm>
        <a:prstGeom prst="rect">
          <a:avLst/>
        </a:prstGeom>
      </xdr:spPr>
    </xdr:pic>
    <xdr:clientData/>
  </xdr:twoCellAnchor>
  <xdr:twoCellAnchor>
    <xdr:from>
      <xdr:col>1</xdr:col>
      <xdr:colOff>3086100</xdr:colOff>
      <xdr:row>3</xdr:row>
      <xdr:rowOff>132290</xdr:rowOff>
    </xdr:from>
    <xdr:to>
      <xdr:col>6</xdr:col>
      <xdr:colOff>123825</xdr:colOff>
      <xdr:row>5</xdr:row>
      <xdr:rowOff>146050</xdr:rowOff>
    </xdr:to>
    <xdr:sp macro="" textlink="">
      <xdr:nvSpPr>
        <xdr:cNvPr id="4" name="Надпись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19500" y="703790"/>
          <a:ext cx="2466975" cy="39476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+7 (926) 090-09-88;  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info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@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polag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.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ru</a:t>
          </a:r>
          <a:endParaRPr lang="ru-RU" sz="1200">
            <a:effectLst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ru-RU" sz="1050" b="1">
              <a:ln>
                <a:noFill/>
              </a:ln>
              <a:solidFill>
                <a:srgbClr val="C45911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223312</xdr:colOff>
      <xdr:row>0</xdr:row>
      <xdr:rowOff>63499</xdr:rowOff>
    </xdr:from>
    <xdr:to>
      <xdr:col>0</xdr:col>
      <xdr:colOff>333376</xdr:colOff>
      <xdr:row>25</xdr:row>
      <xdr:rowOff>111125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23312" y="63499"/>
          <a:ext cx="110064" cy="9772651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5</xdr:col>
      <xdr:colOff>567532</xdr:colOff>
      <xdr:row>0</xdr:row>
      <xdr:rowOff>76728</xdr:rowOff>
    </xdr:from>
    <xdr:to>
      <xdr:col>9</xdr:col>
      <xdr:colOff>550783</xdr:colOff>
      <xdr:row>5</xdr:row>
      <xdr:rowOff>52041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07" y="76728"/>
          <a:ext cx="2383551" cy="927813"/>
        </a:xfrm>
        <a:prstGeom prst="rect">
          <a:avLst/>
        </a:prstGeom>
      </xdr:spPr>
    </xdr:pic>
    <xdr:clientData/>
  </xdr:twoCellAnchor>
  <xdr:twoCellAnchor>
    <xdr:from>
      <xdr:col>5</xdr:col>
      <xdr:colOff>543719</xdr:colOff>
      <xdr:row>4</xdr:row>
      <xdr:rowOff>65615</xdr:rowOff>
    </xdr:from>
    <xdr:to>
      <xdr:col>9</xdr:col>
      <xdr:colOff>533400</xdr:colOff>
      <xdr:row>6</xdr:row>
      <xdr:rowOff>79375</xdr:rowOff>
    </xdr:to>
    <xdr:sp macro="" textlink="">
      <xdr:nvSpPr>
        <xdr:cNvPr id="4" name="Надпись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696494" y="827615"/>
          <a:ext cx="2389981" cy="39476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  <a:spcAft>
              <a:spcPts val="0"/>
            </a:spcAft>
          </a:pP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+7 (926) 090-09-88;  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info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@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polag</a:t>
          </a:r>
          <a:r>
            <a:rPr lang="ru-RU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.</a:t>
          </a:r>
          <a:r>
            <a:rPr lang="en-US" sz="12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ru</a:t>
          </a:r>
          <a:endParaRPr lang="ru-RU" sz="1200">
            <a:effectLst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ru-RU" sz="1050" b="1">
              <a:ln>
                <a:noFill/>
              </a:ln>
              <a:solidFill>
                <a:srgbClr val="C45911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428625</xdr:colOff>
      <xdr:row>13</xdr:row>
      <xdr:rowOff>19050</xdr:rowOff>
    </xdr:from>
    <xdr:to>
      <xdr:col>6</xdr:col>
      <xdr:colOff>247650</xdr:colOff>
      <xdr:row>17</xdr:row>
      <xdr:rowOff>19050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5438775"/>
          <a:ext cx="1038225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</xdr:colOff>
      <xdr:row>0</xdr:row>
      <xdr:rowOff>0</xdr:rowOff>
    </xdr:from>
    <xdr:ext cx="3238500" cy="979323"/>
    <xdr:pic>
      <xdr:nvPicPr>
        <xdr:cNvPr id="2" name="Рисунок 1">
          <a:extLst>
            <a:ext uri="{FF2B5EF4-FFF2-40B4-BE49-F238E27FC236}">
              <a16:creationId xmlns:a16="http://schemas.microsoft.com/office/drawing/2014/main" id="{6AA601F8-60D9-4551-8991-72AF20874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0"/>
          <a:ext cx="3238500" cy="979323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15240</xdr:rowOff>
    </xdr:from>
    <xdr:to>
      <xdr:col>0</xdr:col>
      <xdr:colOff>170446</xdr:colOff>
      <xdr:row>212</xdr:row>
      <xdr:rowOff>180474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6906A1F6-6DFC-4379-BD90-9730EA2B2F9E}"/>
            </a:ext>
          </a:extLst>
        </xdr:cNvPr>
        <xdr:cNvSpPr/>
      </xdr:nvSpPr>
      <xdr:spPr>
        <a:xfrm>
          <a:off x="0" y="15240"/>
          <a:ext cx="170446" cy="43158076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ru-RU"/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223312</xdr:colOff>
      <xdr:row>0</xdr:row>
      <xdr:rowOff>63499</xdr:rowOff>
    </xdr:from>
    <xdr:to>
      <xdr:col>0</xdr:col>
      <xdr:colOff>333376</xdr:colOff>
      <xdr:row>28</xdr:row>
      <xdr:rowOff>111125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223312" y="63499"/>
          <a:ext cx="110064" cy="9629776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0</xdr:col>
      <xdr:colOff>510540</xdr:colOff>
      <xdr:row>15</xdr:row>
      <xdr:rowOff>709487</xdr:rowOff>
    </xdr:from>
    <xdr:to>
      <xdr:col>5</xdr:col>
      <xdr:colOff>30480</xdr:colOff>
      <xdr:row>15</xdr:row>
      <xdr:rowOff>2705101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4085147"/>
          <a:ext cx="2705100" cy="1995614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</xdr:colOff>
      <xdr:row>15</xdr:row>
      <xdr:rowOff>358140</xdr:rowOff>
    </xdr:from>
    <xdr:to>
      <xdr:col>8</xdr:col>
      <xdr:colOff>1242060</xdr:colOff>
      <xdr:row>15</xdr:row>
      <xdr:rowOff>2849880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42" r="1781"/>
        <a:stretch/>
      </xdr:blipFill>
      <xdr:spPr>
        <a:xfrm>
          <a:off x="3253740" y="3733800"/>
          <a:ext cx="3017520" cy="2491740"/>
        </a:xfrm>
        <a:prstGeom prst="rect">
          <a:avLst/>
        </a:prstGeom>
      </xdr:spPr>
    </xdr:pic>
    <xdr:clientData/>
  </xdr:twoCellAnchor>
  <xdr:twoCellAnchor>
    <xdr:from>
      <xdr:col>3</xdr:col>
      <xdr:colOff>196851</xdr:colOff>
      <xdr:row>0</xdr:row>
      <xdr:rowOff>174219</xdr:rowOff>
    </xdr:from>
    <xdr:to>
      <xdr:col>6</xdr:col>
      <xdr:colOff>25401</xdr:colOff>
      <xdr:row>5</xdr:row>
      <xdr:rowOff>104369</xdr:rowOff>
    </xdr:to>
    <xdr:sp macro="" textlink="">
      <xdr:nvSpPr>
        <xdr:cNvPr id="7" name="Надпись 8">
          <a:extLst>
            <a:ext uri="{FF2B5EF4-FFF2-40B4-BE49-F238E27FC236}">
              <a16:creationId xmlns:a16="http://schemas.microsoft.com/office/drawing/2014/main" id="{00000000-0008-0000-2C00-000007000000}"/>
            </a:ext>
          </a:extLst>
        </xdr:cNvPr>
        <xdr:cNvSpPr txBox="1"/>
      </xdr:nvSpPr>
      <xdr:spPr>
        <a:xfrm>
          <a:off x="2165351" y="174219"/>
          <a:ext cx="1657350" cy="81915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ru-RU" sz="14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+7 (495) 135 59 51; 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ru-RU" sz="14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8 (800)</a:t>
          </a:r>
          <a:r>
            <a:rPr lang="ru-RU" sz="1400" b="1" baseline="0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 302-67-47;</a:t>
          </a:r>
          <a:endParaRPr lang="ru-RU" sz="1400" b="1">
            <a:ln>
              <a:noFill/>
            </a:ln>
            <a:effectLst>
              <a:outerShdw blurRad="38100" dist="25400" dir="5400000" algn="ctr">
                <a:srgbClr val="6E747A">
                  <a:alpha val="43000"/>
                </a:srgbClr>
              </a:outerShdw>
            </a:effectLst>
            <a:cs typeface="FrankRuehl" panose="020E0503060101010101" pitchFamily="34" charset="-79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4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info@polag</a:t>
          </a:r>
          <a:r>
            <a:rPr lang="ru-RU" sz="14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.</a:t>
          </a:r>
          <a:r>
            <a:rPr lang="en-US" sz="1400" b="1">
              <a:ln>
                <a:noFill/>
              </a:ln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ru</a:t>
          </a:r>
          <a:endParaRPr lang="ru-RU" sz="1400">
            <a:effectLst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ru-RU" sz="1050" b="1">
              <a:ln>
                <a:noFill/>
              </a:ln>
              <a:solidFill>
                <a:srgbClr val="C45911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 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317500</xdr:colOff>
      <xdr:row>0</xdr:row>
      <xdr:rowOff>0</xdr:rowOff>
    </xdr:from>
    <xdr:to>
      <xdr:col>3</xdr:col>
      <xdr:colOff>168275</xdr:colOff>
      <xdr:row>6</xdr:row>
      <xdr:rowOff>34772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2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0"/>
          <a:ext cx="1819275" cy="1101572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0</xdr:row>
      <xdr:rowOff>164694</xdr:rowOff>
    </xdr:from>
    <xdr:to>
      <xdr:col>8</xdr:col>
      <xdr:colOff>1276350</xdr:colOff>
      <xdr:row>4</xdr:row>
      <xdr:rowOff>101194</xdr:rowOff>
    </xdr:to>
    <xdr:sp macro="" textlink="">
      <xdr:nvSpPr>
        <xdr:cNvPr id="9" name="Надпись 8">
          <a:extLst>
            <a:ext uri="{FF2B5EF4-FFF2-40B4-BE49-F238E27FC236}">
              <a16:creationId xmlns:a16="http://schemas.microsoft.com/office/drawing/2014/main" id="{00000000-0008-0000-2C00-000009000000}"/>
            </a:ext>
          </a:extLst>
        </xdr:cNvPr>
        <xdr:cNvSpPr txBox="1"/>
      </xdr:nvSpPr>
      <xdr:spPr>
        <a:xfrm>
          <a:off x="3949700" y="164694"/>
          <a:ext cx="2355850" cy="64770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ru-RU" sz="1800" b="1">
              <a:ln>
                <a:noFill/>
              </a:ln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ОБОРУДОВАНИЕ</a:t>
          </a:r>
          <a:r>
            <a:rPr lang="ru-RU" sz="1800" b="1" baseline="0">
              <a:ln>
                <a:noFill/>
              </a:ln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cs typeface="FrankRuehl" panose="020E0503060101010101" pitchFamily="34" charset="-79"/>
            </a:rPr>
            <a:t> ДЛЯ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ru-RU" sz="1800" b="1" baseline="0">
              <a:ln>
                <a:noFill/>
              </a:ln>
              <a:solidFill>
                <a:srgbClr val="FF6600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FrankRuehl" panose="020E0503060101010101" pitchFamily="34" charset="-79"/>
            </a:rPr>
            <a:t>ОВОЩЕЙ И ФРУКТОВ</a:t>
          </a:r>
          <a:endParaRPr lang="ru-RU" sz="1600" b="1">
            <a:solidFill>
              <a:srgbClr val="FF66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2"/>
        </a:solidFill>
        <a:ln>
          <a:solidFill>
            <a:schemeClr val="accent2"/>
          </a:solidFill>
        </a:ln>
      </a:spPr>
      <a:bodyPr rot="0" spcFirstLastPara="0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>
          <a:defRPr/>
        </a:defPPr>
      </a:lstStyle>
      <a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lag.ru/" TargetMode="External"/><Relationship Id="rId1" Type="http://schemas.openxmlformats.org/officeDocument/2006/relationships/hyperlink" Target="mailto:info@polag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lag.ru/" TargetMode="External"/><Relationship Id="rId1" Type="http://schemas.openxmlformats.org/officeDocument/2006/relationships/hyperlink" Target="mailto:info@polag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olag.ru/" TargetMode="External"/><Relationship Id="rId1" Type="http://schemas.openxmlformats.org/officeDocument/2006/relationships/hyperlink" Target="mailto:info@polag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lag.ru/" TargetMode="External"/><Relationship Id="rId1" Type="http://schemas.openxmlformats.org/officeDocument/2006/relationships/hyperlink" Target="mailto:info@polag.ru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2"/>
  <sheetViews>
    <sheetView view="pageBreakPreview" topLeftCell="A10" zoomScaleNormal="80" zoomScaleSheetLayoutView="100" workbookViewId="0">
      <selection activeCell="G35" sqref="G35"/>
    </sheetView>
  </sheetViews>
  <sheetFormatPr defaultRowHeight="14.4" x14ac:dyDescent="0.3"/>
  <cols>
    <col min="1" max="1" width="8" customWidth="1"/>
    <col min="2" max="2" width="53.109375" customWidth="1"/>
    <col min="3" max="3" width="7.88671875" bestFit="1" customWidth="1"/>
    <col min="5" max="5" width="11.33203125" bestFit="1" customWidth="1"/>
    <col min="6" max="6" width="10.44140625" hidden="1" customWidth="1"/>
    <col min="7" max="7" width="2.6640625" customWidth="1"/>
  </cols>
  <sheetData>
    <row r="7" spans="2:7" ht="15" customHeight="1" x14ac:dyDescent="0.3">
      <c r="B7" s="23"/>
      <c r="C7" s="23"/>
      <c r="D7" s="23"/>
      <c r="E7" s="23"/>
      <c r="F7" s="23"/>
      <c r="G7" s="23"/>
    </row>
    <row r="8" spans="2:7" ht="29.25" customHeight="1" x14ac:dyDescent="0.3">
      <c r="B8" s="139" t="s">
        <v>99</v>
      </c>
      <c r="C8" s="139"/>
      <c r="D8" s="139"/>
      <c r="E8" s="139"/>
      <c r="F8" s="139"/>
      <c r="G8" s="139"/>
    </row>
    <row r="9" spans="2:7" ht="15" customHeight="1" x14ac:dyDescent="0.35">
      <c r="B9" s="140" t="s">
        <v>21</v>
      </c>
      <c r="C9" s="140"/>
      <c r="D9" s="140"/>
      <c r="E9" s="140"/>
      <c r="F9" s="140"/>
      <c r="G9" s="140"/>
    </row>
    <row r="10" spans="2:7" ht="33.75" customHeight="1" thickBot="1" x14ac:dyDescent="0.35">
      <c r="B10" s="20"/>
      <c r="C10" s="20"/>
      <c r="D10" s="20"/>
      <c r="E10" s="20"/>
      <c r="F10" s="20"/>
      <c r="G10" s="4"/>
    </row>
    <row r="11" spans="2:7" ht="28.2" thickBot="1" x14ac:dyDescent="0.35">
      <c r="B11" s="25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0"/>
    </row>
    <row r="12" spans="2:7" ht="15" thickBot="1" x14ac:dyDescent="0.35">
      <c r="B12" s="141" t="s">
        <v>27</v>
      </c>
      <c r="C12" s="142"/>
      <c r="D12" s="142"/>
      <c r="E12" s="142"/>
      <c r="F12" s="143"/>
      <c r="G12" s="20"/>
    </row>
    <row r="13" spans="2:7" ht="15" thickBot="1" x14ac:dyDescent="0.35">
      <c r="B13" s="27" t="s">
        <v>28</v>
      </c>
      <c r="C13" s="28">
        <v>1</v>
      </c>
      <c r="D13" s="29">
        <v>343000</v>
      </c>
      <c r="E13" s="29">
        <f>D13*C13</f>
        <v>343000</v>
      </c>
      <c r="F13" s="30" t="s">
        <v>29</v>
      </c>
      <c r="G13" s="11"/>
    </row>
    <row r="14" spans="2:7" ht="15" customHeight="1" thickBot="1" x14ac:dyDescent="0.35">
      <c r="B14" s="27" t="s">
        <v>68</v>
      </c>
      <c r="C14" s="28">
        <v>1</v>
      </c>
      <c r="D14" s="29">
        <v>94000</v>
      </c>
      <c r="E14" s="29">
        <v>94000</v>
      </c>
      <c r="F14" s="30" t="s">
        <v>35</v>
      </c>
      <c r="G14" s="20"/>
    </row>
    <row r="15" spans="2:7" ht="16.2" thickBot="1" x14ac:dyDescent="0.35">
      <c r="B15" s="136" t="s">
        <v>34</v>
      </c>
      <c r="C15" s="137"/>
      <c r="D15" s="138"/>
      <c r="E15" s="31">
        <f>E13+E14</f>
        <v>437000</v>
      </c>
      <c r="F15" s="32"/>
      <c r="G15" s="22"/>
    </row>
    <row r="16" spans="2:7" ht="16.2" thickBot="1" x14ac:dyDescent="0.35">
      <c r="B16" s="136" t="s">
        <v>98</v>
      </c>
      <c r="C16" s="137"/>
      <c r="D16" s="138"/>
      <c r="E16" s="31">
        <v>410000</v>
      </c>
      <c r="F16" s="32"/>
      <c r="G16" s="22"/>
    </row>
    <row r="17" spans="1:7" ht="15.6" x14ac:dyDescent="0.3">
      <c r="B17" s="144"/>
      <c r="C17" s="144"/>
      <c r="D17" s="144"/>
      <c r="E17" s="144"/>
      <c r="F17" s="144"/>
      <c r="G17" s="24"/>
    </row>
    <row r="18" spans="1:7" ht="15.6" x14ac:dyDescent="0.3">
      <c r="B18" s="135" t="s">
        <v>36</v>
      </c>
      <c r="C18" s="135"/>
      <c r="D18" s="135"/>
      <c r="E18" s="135"/>
      <c r="F18" s="135"/>
      <c r="G18" s="24"/>
    </row>
    <row r="19" spans="1:7" ht="30.75" customHeight="1" x14ac:dyDescent="0.3">
      <c r="B19" s="135" t="s">
        <v>95</v>
      </c>
      <c r="C19" s="135"/>
      <c r="D19" s="135"/>
      <c r="E19" s="135"/>
      <c r="F19" s="135"/>
      <c r="G19" s="24"/>
    </row>
    <row r="20" spans="1:7" ht="31.5" customHeight="1" x14ac:dyDescent="0.3">
      <c r="B20" s="135" t="s">
        <v>96</v>
      </c>
      <c r="C20" s="135"/>
      <c r="D20" s="135"/>
      <c r="E20" s="135"/>
      <c r="F20" s="135"/>
      <c r="G20" s="24"/>
    </row>
    <row r="21" spans="1:7" ht="31.5" customHeight="1" x14ac:dyDescent="0.3">
      <c r="B21" s="135" t="s">
        <v>39</v>
      </c>
      <c r="C21" s="135"/>
      <c r="D21" s="135"/>
      <c r="E21" s="135"/>
      <c r="F21" s="135"/>
      <c r="G21" s="24"/>
    </row>
    <row r="22" spans="1:7" ht="15.6" x14ac:dyDescent="0.3">
      <c r="B22" s="146" t="s">
        <v>40</v>
      </c>
      <c r="C22" s="146"/>
      <c r="D22" s="146"/>
      <c r="E22" s="146"/>
      <c r="F22" s="146"/>
      <c r="G22" s="24"/>
    </row>
    <row r="23" spans="1:7" ht="18.75" customHeight="1" x14ac:dyDescent="0.3">
      <c r="B23" s="146" t="s">
        <v>97</v>
      </c>
      <c r="C23" s="146"/>
      <c r="D23" s="146"/>
      <c r="E23" s="146"/>
      <c r="F23" s="146"/>
      <c r="G23" s="24"/>
    </row>
    <row r="24" spans="1:7" ht="207.75" customHeight="1" x14ac:dyDescent="0.3">
      <c r="B24" s="147" t="s">
        <v>41</v>
      </c>
      <c r="C24" s="148"/>
      <c r="D24" s="148"/>
      <c r="E24" s="148"/>
      <c r="F24" s="148"/>
      <c r="G24" s="24"/>
    </row>
    <row r="25" spans="1:7" ht="15.6" x14ac:dyDescent="0.3">
      <c r="B25" s="135" t="s">
        <v>42</v>
      </c>
      <c r="C25" s="135"/>
      <c r="D25" s="135"/>
      <c r="E25" s="135"/>
      <c r="F25" s="135"/>
      <c r="G25" s="24"/>
    </row>
    <row r="26" spans="1:7" ht="15.6" x14ac:dyDescent="0.3">
      <c r="B26" s="135" t="s">
        <v>43</v>
      </c>
      <c r="C26" s="135"/>
      <c r="D26" s="135"/>
      <c r="E26" s="135"/>
      <c r="F26" s="135"/>
      <c r="G26" s="24"/>
    </row>
    <row r="27" spans="1:7" ht="15.6" x14ac:dyDescent="0.3">
      <c r="B27" s="48" t="s">
        <v>100</v>
      </c>
      <c r="C27" s="48"/>
      <c r="D27" s="48"/>
      <c r="E27" s="48"/>
      <c r="F27" s="48"/>
      <c r="G27" s="24"/>
    </row>
    <row r="28" spans="1:7" ht="15.6" x14ac:dyDescent="0.3">
      <c r="B28" s="149" t="s">
        <v>46</v>
      </c>
      <c r="C28" s="150"/>
      <c r="D28" s="150"/>
      <c r="E28" s="150"/>
      <c r="F28" s="150"/>
      <c r="G28" s="15"/>
    </row>
    <row r="29" spans="1:7" ht="21.75" customHeight="1" x14ac:dyDescent="0.3">
      <c r="B29" s="149" t="s">
        <v>47</v>
      </c>
      <c r="C29" s="150"/>
      <c r="D29" s="150"/>
      <c r="E29" s="150"/>
      <c r="F29" s="150"/>
      <c r="G29" s="15"/>
    </row>
    <row r="30" spans="1:7" ht="7.5" customHeight="1" x14ac:dyDescent="0.3">
      <c r="B30" s="49"/>
      <c r="C30" s="47"/>
      <c r="D30" s="47"/>
      <c r="E30" s="47"/>
      <c r="F30" s="47"/>
      <c r="G30" s="15"/>
    </row>
    <row r="31" spans="1:7" x14ac:dyDescent="0.3">
      <c r="A31" s="145" t="s">
        <v>5</v>
      </c>
      <c r="B31" s="145"/>
      <c r="C31" s="145"/>
      <c r="D31" s="145"/>
      <c r="E31" s="145"/>
      <c r="F31" s="145"/>
      <c r="G31" s="145"/>
    </row>
    <row r="32" spans="1:7" x14ac:dyDescent="0.3">
      <c r="A32" s="145" t="s">
        <v>6</v>
      </c>
      <c r="B32" s="145"/>
      <c r="C32" s="145"/>
      <c r="D32" s="145"/>
      <c r="E32" s="145"/>
      <c r="F32" s="145"/>
      <c r="G32" s="145"/>
    </row>
  </sheetData>
  <mergeCells count="19">
    <mergeCell ref="A32:G32"/>
    <mergeCell ref="B19:F19"/>
    <mergeCell ref="B20:F20"/>
    <mergeCell ref="B21:F21"/>
    <mergeCell ref="B22:F22"/>
    <mergeCell ref="B23:F23"/>
    <mergeCell ref="B24:F24"/>
    <mergeCell ref="B25:F25"/>
    <mergeCell ref="B26:F26"/>
    <mergeCell ref="B28:F28"/>
    <mergeCell ref="B29:F29"/>
    <mergeCell ref="A31:G31"/>
    <mergeCell ref="B18:F18"/>
    <mergeCell ref="B16:D16"/>
    <mergeCell ref="B8:G8"/>
    <mergeCell ref="B9:G9"/>
    <mergeCell ref="B12:F12"/>
    <mergeCell ref="B15:D15"/>
    <mergeCell ref="B17:F17"/>
  </mergeCells>
  <hyperlinks>
    <hyperlink ref="B28" r:id="rId1"/>
    <hyperlink ref="B29" r:id="rId2"/>
  </hyperlinks>
  <pageMargins left="0.43307086614173229" right="0.43307086614173229" top="0.55118110236220474" bottom="0.55118110236220474" header="0.31496062992125984" footer="0.31496062992125984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0"/>
  <sheetViews>
    <sheetView view="pageBreakPreview" topLeftCell="A9" zoomScaleNormal="80" zoomScaleSheetLayoutView="100" workbookViewId="0">
      <selection activeCell="A25" sqref="A25:XFD25"/>
    </sheetView>
  </sheetViews>
  <sheetFormatPr defaultRowHeight="14.4" x14ac:dyDescent="0.3"/>
  <cols>
    <col min="1" max="1" width="8" customWidth="1"/>
    <col min="2" max="2" width="53.109375" customWidth="1"/>
    <col min="3" max="3" width="7.88671875" bestFit="1" customWidth="1"/>
    <col min="5" max="5" width="11.33203125" bestFit="1" customWidth="1"/>
    <col min="6" max="6" width="10.44140625" hidden="1" customWidth="1"/>
    <col min="7" max="7" width="2.6640625" customWidth="1"/>
  </cols>
  <sheetData>
    <row r="7" spans="2:7" ht="15" customHeight="1" x14ac:dyDescent="0.3">
      <c r="B7" s="23"/>
      <c r="C7" s="23"/>
      <c r="D7" s="23"/>
      <c r="E7" s="23"/>
      <c r="F7" s="23"/>
      <c r="G7" s="23"/>
    </row>
    <row r="8" spans="2:7" ht="29.25" customHeight="1" x14ac:dyDescent="0.3">
      <c r="B8" s="139" t="s">
        <v>61</v>
      </c>
      <c r="C8" s="139"/>
      <c r="D8" s="139"/>
      <c r="E8" s="139"/>
      <c r="F8" s="139"/>
      <c r="G8" s="139"/>
    </row>
    <row r="9" spans="2:7" ht="15" customHeight="1" x14ac:dyDescent="0.35">
      <c r="B9" s="140" t="s">
        <v>21</v>
      </c>
      <c r="C9" s="140"/>
      <c r="D9" s="140"/>
      <c r="E9" s="140"/>
      <c r="F9" s="140"/>
      <c r="G9" s="140"/>
    </row>
    <row r="10" spans="2:7" ht="33.75" customHeight="1" thickBot="1" x14ac:dyDescent="0.35">
      <c r="B10" s="20"/>
      <c r="C10" s="20"/>
      <c r="D10" s="20"/>
      <c r="E10" s="20"/>
      <c r="F10" s="20"/>
      <c r="G10" s="4"/>
    </row>
    <row r="11" spans="2:7" ht="28.2" thickBot="1" x14ac:dyDescent="0.35">
      <c r="B11" s="25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0"/>
    </row>
    <row r="12" spans="2:7" ht="15" thickBot="1" x14ac:dyDescent="0.35">
      <c r="B12" s="141" t="s">
        <v>27</v>
      </c>
      <c r="C12" s="142"/>
      <c r="D12" s="142"/>
      <c r="E12" s="142"/>
      <c r="F12" s="143"/>
      <c r="G12" s="20"/>
    </row>
    <row r="13" spans="2:7" ht="15" thickBot="1" x14ac:dyDescent="0.35">
      <c r="B13" s="27" t="s">
        <v>48</v>
      </c>
      <c r="C13" s="28">
        <v>1</v>
      </c>
      <c r="D13" s="29">
        <v>330400</v>
      </c>
      <c r="E13" s="29">
        <f>D13*C13</f>
        <v>330400</v>
      </c>
      <c r="F13" s="30" t="s">
        <v>29</v>
      </c>
      <c r="G13" s="11"/>
    </row>
    <row r="14" spans="2:7" ht="15" thickBot="1" x14ac:dyDescent="0.35">
      <c r="B14" s="27" t="s">
        <v>28</v>
      </c>
      <c r="C14" s="28">
        <v>1</v>
      </c>
      <c r="D14" s="29">
        <v>343000</v>
      </c>
      <c r="E14" s="29">
        <f t="shared" ref="E14:E24" si="0">D14*C14</f>
        <v>343000</v>
      </c>
      <c r="F14" s="30" t="s">
        <v>29</v>
      </c>
      <c r="G14" s="11"/>
    </row>
    <row r="15" spans="2:7" ht="15" thickBot="1" x14ac:dyDescent="0.35">
      <c r="B15" s="27" t="s">
        <v>30</v>
      </c>
      <c r="C15" s="28">
        <v>1</v>
      </c>
      <c r="D15" s="29">
        <v>498000</v>
      </c>
      <c r="E15" s="29">
        <f t="shared" si="0"/>
        <v>498000</v>
      </c>
      <c r="F15" s="30" t="s">
        <v>29</v>
      </c>
      <c r="G15" s="20"/>
    </row>
    <row r="16" spans="2:7" ht="15" customHeight="1" thickBot="1" x14ac:dyDescent="0.35">
      <c r="B16" s="27" t="s">
        <v>31</v>
      </c>
      <c r="C16" s="28">
        <v>1</v>
      </c>
      <c r="D16" s="29">
        <v>52000</v>
      </c>
      <c r="E16" s="29">
        <f t="shared" si="0"/>
        <v>52000</v>
      </c>
      <c r="F16" s="30" t="s">
        <v>29</v>
      </c>
      <c r="G16" s="20"/>
    </row>
    <row r="17" spans="2:7" ht="15" customHeight="1" thickBot="1" x14ac:dyDescent="0.35">
      <c r="B17" s="27" t="s">
        <v>62</v>
      </c>
      <c r="C17" s="28">
        <v>1</v>
      </c>
      <c r="D17" s="29">
        <v>73000</v>
      </c>
      <c r="E17" s="29">
        <f t="shared" si="0"/>
        <v>73000</v>
      </c>
      <c r="F17" s="30"/>
      <c r="G17" s="20"/>
    </row>
    <row r="18" spans="2:7" ht="15" customHeight="1" thickBot="1" x14ac:dyDescent="0.35">
      <c r="B18" s="27" t="s">
        <v>69</v>
      </c>
      <c r="C18" s="28">
        <v>1</v>
      </c>
      <c r="D18" s="29">
        <v>198000</v>
      </c>
      <c r="E18" s="29">
        <f t="shared" si="0"/>
        <v>198000</v>
      </c>
      <c r="F18" s="30"/>
      <c r="G18" s="20"/>
    </row>
    <row r="19" spans="2:7" ht="15" customHeight="1" thickBot="1" x14ac:dyDescent="0.35">
      <c r="B19" s="27" t="s">
        <v>64</v>
      </c>
      <c r="C19" s="28">
        <v>1</v>
      </c>
      <c r="D19" s="29">
        <v>501500</v>
      </c>
      <c r="E19" s="29">
        <f t="shared" si="0"/>
        <v>501500</v>
      </c>
      <c r="F19" s="30" t="s">
        <v>29</v>
      </c>
      <c r="G19" s="20"/>
    </row>
    <row r="20" spans="2:7" ht="15" customHeight="1" thickBot="1" x14ac:dyDescent="0.35">
      <c r="B20" s="27" t="s">
        <v>65</v>
      </c>
      <c r="C20" s="28">
        <v>1</v>
      </c>
      <c r="D20" s="29">
        <v>90000</v>
      </c>
      <c r="E20" s="29">
        <f t="shared" si="0"/>
        <v>90000</v>
      </c>
      <c r="F20" s="30" t="s">
        <v>35</v>
      </c>
      <c r="G20" s="20"/>
    </row>
    <row r="21" spans="2:7" ht="15" customHeight="1" thickBot="1" x14ac:dyDescent="0.35">
      <c r="B21" s="27" t="s">
        <v>63</v>
      </c>
      <c r="C21" s="28">
        <v>1</v>
      </c>
      <c r="D21" s="29">
        <v>227000</v>
      </c>
      <c r="E21" s="29">
        <f t="shared" si="0"/>
        <v>227000</v>
      </c>
      <c r="F21" s="30"/>
      <c r="G21" s="20"/>
    </row>
    <row r="22" spans="2:7" ht="15" customHeight="1" thickBot="1" x14ac:dyDescent="0.35">
      <c r="B22" s="27" t="s">
        <v>32</v>
      </c>
      <c r="C22" s="28">
        <v>2</v>
      </c>
      <c r="D22" s="29">
        <v>438000</v>
      </c>
      <c r="E22" s="29">
        <f t="shared" si="0"/>
        <v>876000</v>
      </c>
      <c r="F22" s="30" t="s">
        <v>29</v>
      </c>
      <c r="G22" s="20"/>
    </row>
    <row r="23" spans="2:7" ht="15" thickBot="1" x14ac:dyDescent="0.35">
      <c r="B23" s="27" t="s">
        <v>33</v>
      </c>
      <c r="C23" s="28">
        <v>1</v>
      </c>
      <c r="D23" s="29">
        <v>1050000</v>
      </c>
      <c r="E23" s="29">
        <f t="shared" si="0"/>
        <v>1050000</v>
      </c>
      <c r="F23" s="30" t="s">
        <v>35</v>
      </c>
      <c r="G23" s="20"/>
    </row>
    <row r="24" spans="2:7" ht="15" thickBot="1" x14ac:dyDescent="0.35">
      <c r="B24" s="27" t="s">
        <v>70</v>
      </c>
      <c r="C24" s="28">
        <v>1</v>
      </c>
      <c r="D24" s="29">
        <v>95000</v>
      </c>
      <c r="E24" s="29">
        <f t="shared" si="0"/>
        <v>95000</v>
      </c>
      <c r="F24" s="30"/>
      <c r="G24" s="20"/>
    </row>
    <row r="25" spans="2:7" ht="16.2" thickBot="1" x14ac:dyDescent="0.35">
      <c r="B25" s="136" t="s">
        <v>34</v>
      </c>
      <c r="C25" s="137"/>
      <c r="D25" s="138"/>
      <c r="E25" s="31">
        <f>SUM(E13:E24)</f>
        <v>4333900</v>
      </c>
      <c r="F25" s="32"/>
      <c r="G25" s="22"/>
    </row>
    <row r="26" spans="2:7" ht="15.6" x14ac:dyDescent="0.3">
      <c r="B26" s="144"/>
      <c r="C26" s="144"/>
      <c r="D26" s="144"/>
      <c r="E26" s="144"/>
      <c r="F26" s="144"/>
      <c r="G26" s="24"/>
    </row>
    <row r="27" spans="2:7" ht="15.6" x14ac:dyDescent="0.3">
      <c r="B27" s="135" t="s">
        <v>36</v>
      </c>
      <c r="C27" s="135"/>
      <c r="D27" s="135"/>
      <c r="E27" s="135"/>
      <c r="F27" s="135"/>
      <c r="G27" s="24"/>
    </row>
    <row r="28" spans="2:7" ht="30.75" customHeight="1" x14ac:dyDescent="0.3">
      <c r="B28" s="135" t="s">
        <v>83</v>
      </c>
      <c r="C28" s="135"/>
      <c r="D28" s="135"/>
      <c r="E28" s="135"/>
      <c r="F28" s="135"/>
      <c r="G28" s="24"/>
    </row>
    <row r="29" spans="2:7" ht="15.6" x14ac:dyDescent="0.3">
      <c r="B29" s="135" t="s">
        <v>84</v>
      </c>
      <c r="C29" s="135"/>
      <c r="D29" s="135"/>
      <c r="E29" s="135"/>
      <c r="F29" s="135"/>
      <c r="G29" s="24"/>
    </row>
    <row r="30" spans="2:7" ht="31.5" customHeight="1" x14ac:dyDescent="0.3">
      <c r="B30" s="135" t="s">
        <v>39</v>
      </c>
      <c r="C30" s="135"/>
      <c r="D30" s="135"/>
      <c r="E30" s="135"/>
      <c r="F30" s="135"/>
      <c r="G30" s="24"/>
    </row>
    <row r="31" spans="2:7" ht="15.6" x14ac:dyDescent="0.3">
      <c r="B31" s="146" t="s">
        <v>40</v>
      </c>
      <c r="C31" s="146"/>
      <c r="D31" s="146"/>
      <c r="E31" s="146"/>
      <c r="F31" s="146"/>
      <c r="G31" s="24"/>
    </row>
    <row r="32" spans="2:7" ht="63.75" customHeight="1" x14ac:dyDescent="0.3">
      <c r="B32" s="135"/>
      <c r="C32" s="135"/>
      <c r="D32" s="135"/>
      <c r="E32" s="135"/>
      <c r="F32" s="135"/>
      <c r="G32" s="24"/>
    </row>
    <row r="33" spans="1:7" ht="15.6" x14ac:dyDescent="0.3">
      <c r="B33" s="151" t="s">
        <v>41</v>
      </c>
      <c r="C33" s="135"/>
      <c r="D33" s="135"/>
      <c r="E33" s="135"/>
      <c r="F33" s="135"/>
      <c r="G33" s="24"/>
    </row>
    <row r="34" spans="1:7" ht="15.6" x14ac:dyDescent="0.3">
      <c r="B34" s="135" t="s">
        <v>42</v>
      </c>
      <c r="C34" s="135"/>
      <c r="D34" s="135"/>
      <c r="E34" s="135"/>
      <c r="F34" s="135"/>
      <c r="G34" s="24"/>
    </row>
    <row r="35" spans="1:7" ht="15.6" x14ac:dyDescent="0.3">
      <c r="B35" s="135" t="s">
        <v>43</v>
      </c>
      <c r="C35" s="135"/>
      <c r="D35" s="135"/>
      <c r="E35" s="135"/>
      <c r="F35" s="135"/>
      <c r="G35" s="24"/>
    </row>
    <row r="36" spans="1:7" ht="15.6" x14ac:dyDescent="0.3">
      <c r="B36" s="149" t="s">
        <v>46</v>
      </c>
      <c r="C36" s="150"/>
      <c r="D36" s="150"/>
      <c r="E36" s="150"/>
      <c r="F36" s="150"/>
      <c r="G36" s="15"/>
    </row>
    <row r="37" spans="1:7" ht="21.75" customHeight="1" x14ac:dyDescent="0.3">
      <c r="B37" s="149" t="s">
        <v>47</v>
      </c>
      <c r="C37" s="150"/>
      <c r="D37" s="150"/>
      <c r="E37" s="150"/>
      <c r="F37" s="150"/>
      <c r="G37" s="15"/>
    </row>
    <row r="38" spans="1:7" ht="7.5" customHeight="1" x14ac:dyDescent="0.3">
      <c r="B38" s="41"/>
      <c r="C38" s="42"/>
      <c r="D38" s="42"/>
      <c r="E38" s="42"/>
      <c r="F38" s="42"/>
      <c r="G38" s="15"/>
    </row>
    <row r="39" spans="1:7" x14ac:dyDescent="0.3">
      <c r="A39" s="145" t="s">
        <v>5</v>
      </c>
      <c r="B39" s="145"/>
      <c r="C39" s="145"/>
      <c r="D39" s="145"/>
      <c r="E39" s="145"/>
      <c r="F39" s="145"/>
      <c r="G39" s="145"/>
    </row>
    <row r="40" spans="1:7" x14ac:dyDescent="0.3">
      <c r="A40" s="145" t="s">
        <v>6</v>
      </c>
      <c r="B40" s="145"/>
      <c r="C40" s="145"/>
      <c r="D40" s="145"/>
      <c r="E40" s="145"/>
      <c r="F40" s="145"/>
      <c r="G40" s="145"/>
    </row>
  </sheetData>
  <mergeCells count="18">
    <mergeCell ref="A39:G39"/>
    <mergeCell ref="A40:G40"/>
    <mergeCell ref="B32:F32"/>
    <mergeCell ref="B33:F33"/>
    <mergeCell ref="B34:F34"/>
    <mergeCell ref="B35:F35"/>
    <mergeCell ref="B36:F36"/>
    <mergeCell ref="B37:F37"/>
    <mergeCell ref="B31:F31"/>
    <mergeCell ref="B8:G8"/>
    <mergeCell ref="B9:G9"/>
    <mergeCell ref="B12:F12"/>
    <mergeCell ref="B25:D25"/>
    <mergeCell ref="B26:F26"/>
    <mergeCell ref="B27:F27"/>
    <mergeCell ref="B28:F28"/>
    <mergeCell ref="B29:F29"/>
    <mergeCell ref="B30:F30"/>
  </mergeCells>
  <hyperlinks>
    <hyperlink ref="B36" r:id="rId1"/>
    <hyperlink ref="B37" r:id="rId2"/>
  </hyperlinks>
  <pageMargins left="0.43307086614173229" right="0.43307086614173229" top="0.55118110236220474" bottom="0.55118110236220474" header="0.31496062992125984" footer="0.31496062992125984"/>
  <pageSetup paperSize="9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"/>
  <sheetViews>
    <sheetView view="pageBreakPreview" topLeftCell="A10" zoomScaleNormal="80" zoomScaleSheetLayoutView="100" workbookViewId="0">
      <selection activeCell="B17" sqref="B17"/>
    </sheetView>
  </sheetViews>
  <sheetFormatPr defaultRowHeight="14.4" x14ac:dyDescent="0.3"/>
  <cols>
    <col min="1" max="1" width="8" customWidth="1"/>
    <col min="2" max="2" width="46.88671875" customWidth="1"/>
    <col min="3" max="3" width="7.88671875" bestFit="1" customWidth="1"/>
    <col min="5" max="5" width="11.33203125" bestFit="1" customWidth="1"/>
    <col min="6" max="6" width="10.44140625" customWidth="1"/>
  </cols>
  <sheetData>
    <row r="7" spans="2:6" ht="15" customHeight="1" x14ac:dyDescent="0.3">
      <c r="B7" s="23"/>
      <c r="C7" s="23"/>
      <c r="D7" s="23"/>
      <c r="E7" s="23"/>
      <c r="F7" s="23"/>
    </row>
    <row r="8" spans="2:6" ht="15.75" customHeight="1" x14ac:dyDescent="0.3">
      <c r="B8" s="139" t="s">
        <v>92</v>
      </c>
      <c r="C8" s="139"/>
      <c r="D8" s="139"/>
      <c r="E8" s="139"/>
      <c r="F8" s="139"/>
    </row>
    <row r="9" spans="2:6" ht="15" customHeight="1" x14ac:dyDescent="0.35">
      <c r="B9" s="140" t="s">
        <v>21</v>
      </c>
      <c r="C9" s="140"/>
      <c r="D9" s="140"/>
      <c r="E9" s="140"/>
      <c r="F9" s="140"/>
    </row>
    <row r="10" spans="2:6" ht="15" thickBot="1" x14ac:dyDescent="0.35">
      <c r="B10" s="20"/>
      <c r="C10" s="20"/>
      <c r="D10" s="20"/>
      <c r="E10" s="20"/>
      <c r="F10" s="20"/>
    </row>
    <row r="11" spans="2:6" ht="28.2" thickBot="1" x14ac:dyDescent="0.35">
      <c r="B11" s="25" t="s">
        <v>22</v>
      </c>
      <c r="C11" s="26" t="s">
        <v>23</v>
      </c>
      <c r="D11" s="26" t="s">
        <v>89</v>
      </c>
      <c r="E11" s="26" t="s">
        <v>86</v>
      </c>
      <c r="F11" s="26" t="s">
        <v>26</v>
      </c>
    </row>
    <row r="12" spans="2:6" ht="15" thickBot="1" x14ac:dyDescent="0.35">
      <c r="B12" s="141" t="s">
        <v>27</v>
      </c>
      <c r="C12" s="142"/>
      <c r="D12" s="142"/>
      <c r="E12" s="142"/>
      <c r="F12" s="143"/>
    </row>
    <row r="13" spans="2:6" ht="15" thickBot="1" x14ac:dyDescent="0.35">
      <c r="B13" s="27" t="s">
        <v>87</v>
      </c>
      <c r="C13" s="28">
        <v>1</v>
      </c>
      <c r="D13" s="29">
        <v>498000</v>
      </c>
      <c r="E13" s="29">
        <f>D13*0.8</f>
        <v>398400</v>
      </c>
      <c r="F13" s="30" t="s">
        <v>91</v>
      </c>
    </row>
    <row r="14" spans="2:6" ht="15" customHeight="1" thickBot="1" x14ac:dyDescent="0.35">
      <c r="B14" s="27" t="s">
        <v>31</v>
      </c>
      <c r="C14" s="28">
        <v>0</v>
      </c>
      <c r="D14" s="29">
        <v>52000</v>
      </c>
      <c r="E14" s="29"/>
      <c r="F14" s="30"/>
    </row>
    <row r="15" spans="2:6" ht="15" customHeight="1" thickBot="1" x14ac:dyDescent="0.35">
      <c r="B15" s="27" t="s">
        <v>85</v>
      </c>
      <c r="C15" s="28">
        <v>0</v>
      </c>
      <c r="D15" s="29">
        <v>78000</v>
      </c>
      <c r="E15" s="29"/>
      <c r="F15" s="30"/>
    </row>
    <row r="16" spans="2:6" ht="15" customHeight="1" thickBot="1" x14ac:dyDescent="0.35">
      <c r="B16" s="27" t="s">
        <v>67</v>
      </c>
      <c r="C16" s="28">
        <v>1</v>
      </c>
      <c r="D16" s="29">
        <v>315000</v>
      </c>
      <c r="E16" s="29">
        <f>D16*0.8</f>
        <v>252000</v>
      </c>
      <c r="F16" s="30" t="s">
        <v>91</v>
      </c>
    </row>
    <row r="17" spans="2:6" ht="15" customHeight="1" thickBot="1" x14ac:dyDescent="0.35">
      <c r="B17" s="27" t="s">
        <v>68</v>
      </c>
      <c r="C17" s="28">
        <v>0</v>
      </c>
      <c r="D17" s="29">
        <v>90000</v>
      </c>
      <c r="E17" s="29"/>
      <c r="F17" s="30"/>
    </row>
    <row r="18" spans="2:6" ht="15" thickBot="1" x14ac:dyDescent="0.35">
      <c r="B18" s="27"/>
      <c r="C18" s="28"/>
      <c r="D18" s="29"/>
      <c r="E18" s="29"/>
      <c r="F18" s="30"/>
    </row>
    <row r="19" spans="2:6" ht="15" thickBot="1" x14ac:dyDescent="0.35">
      <c r="B19" s="136" t="s">
        <v>88</v>
      </c>
      <c r="C19" s="137"/>
      <c r="D19" s="138"/>
      <c r="E19" s="31">
        <f>SUM(E12:E18)</f>
        <v>650400</v>
      </c>
      <c r="F19" s="32"/>
    </row>
    <row r="20" spans="2:6" ht="15.6" x14ac:dyDescent="0.3">
      <c r="B20" s="144"/>
      <c r="C20" s="144"/>
      <c r="D20" s="144"/>
      <c r="E20" s="144"/>
      <c r="F20" s="144"/>
    </row>
    <row r="21" spans="2:6" ht="15.6" x14ac:dyDescent="0.3">
      <c r="B21" s="135" t="s">
        <v>36</v>
      </c>
      <c r="C21" s="135"/>
      <c r="D21" s="135"/>
      <c r="E21" s="135"/>
      <c r="F21" s="135"/>
    </row>
    <row r="22" spans="2:6" ht="30.75" customHeight="1" x14ac:dyDescent="0.3">
      <c r="B22" s="135" t="s">
        <v>90</v>
      </c>
      <c r="C22" s="135"/>
      <c r="D22" s="135"/>
      <c r="E22" s="135"/>
      <c r="F22" s="135"/>
    </row>
    <row r="23" spans="2:6" ht="15.75" customHeight="1" x14ac:dyDescent="0.3">
      <c r="B23" s="45" t="s">
        <v>94</v>
      </c>
      <c r="C23" s="45"/>
      <c r="D23" s="45"/>
      <c r="E23" s="45"/>
      <c r="F23" s="45"/>
    </row>
    <row r="24" spans="2:6" ht="15.6" x14ac:dyDescent="0.3">
      <c r="B24" s="135" t="s">
        <v>38</v>
      </c>
      <c r="C24" s="135"/>
      <c r="D24" s="135"/>
      <c r="E24" s="135"/>
      <c r="F24" s="135"/>
    </row>
    <row r="25" spans="2:6" ht="31.5" customHeight="1" x14ac:dyDescent="0.3">
      <c r="B25" s="135" t="s">
        <v>39</v>
      </c>
      <c r="C25" s="135"/>
      <c r="D25" s="135"/>
      <c r="E25" s="135"/>
      <c r="F25" s="135"/>
    </row>
    <row r="26" spans="2:6" ht="15.6" x14ac:dyDescent="0.3">
      <c r="B26" s="135" t="s">
        <v>40</v>
      </c>
      <c r="C26" s="135"/>
      <c r="D26" s="135"/>
      <c r="E26" s="135"/>
      <c r="F26" s="135"/>
    </row>
    <row r="27" spans="2:6" ht="15.6" x14ac:dyDescent="0.3">
      <c r="B27" s="135"/>
      <c r="C27" s="135"/>
      <c r="D27" s="135"/>
      <c r="E27" s="135"/>
      <c r="F27" s="135"/>
    </row>
    <row r="28" spans="2:6" ht="15.6" x14ac:dyDescent="0.3">
      <c r="B28" s="151" t="s">
        <v>41</v>
      </c>
      <c r="C28" s="135"/>
      <c r="D28" s="135"/>
      <c r="E28" s="135"/>
      <c r="F28" s="135"/>
    </row>
    <row r="29" spans="2:6" ht="15.6" x14ac:dyDescent="0.3">
      <c r="B29" s="135" t="s">
        <v>42</v>
      </c>
      <c r="C29" s="135"/>
      <c r="D29" s="135"/>
      <c r="E29" s="135"/>
      <c r="F29" s="135"/>
    </row>
    <row r="30" spans="2:6" ht="15.6" x14ac:dyDescent="0.3">
      <c r="B30" s="135" t="s">
        <v>43</v>
      </c>
      <c r="C30" s="135"/>
      <c r="D30" s="135"/>
      <c r="E30" s="135"/>
      <c r="F30" s="135"/>
    </row>
    <row r="31" spans="2:6" ht="15.6" x14ac:dyDescent="0.3">
      <c r="B31" s="46" t="s">
        <v>44</v>
      </c>
      <c r="C31" s="44"/>
      <c r="D31" s="44"/>
      <c r="E31" s="44"/>
      <c r="F31" s="44"/>
    </row>
    <row r="32" spans="2:6" ht="15.6" x14ac:dyDescent="0.3">
      <c r="B32" s="46" t="s">
        <v>93</v>
      </c>
      <c r="C32" s="44"/>
      <c r="D32" s="44"/>
      <c r="E32" s="44"/>
      <c r="F32" s="44"/>
    </row>
    <row r="33" spans="1:6" ht="15.6" x14ac:dyDescent="0.3">
      <c r="B33" s="135" t="s">
        <v>45</v>
      </c>
      <c r="C33" s="135"/>
      <c r="D33" s="135"/>
      <c r="E33" s="135"/>
      <c r="F33" s="135"/>
    </row>
    <row r="34" spans="1:6" ht="15.6" x14ac:dyDescent="0.3">
      <c r="B34" s="149" t="s">
        <v>46</v>
      </c>
      <c r="C34" s="150"/>
      <c r="D34" s="150"/>
      <c r="E34" s="150"/>
      <c r="F34" s="150"/>
    </row>
    <row r="35" spans="1:6" ht="21.75" customHeight="1" x14ac:dyDescent="0.3">
      <c r="B35" s="149" t="s">
        <v>47</v>
      </c>
      <c r="C35" s="150"/>
      <c r="D35" s="150"/>
      <c r="E35" s="150"/>
      <c r="F35" s="150"/>
    </row>
    <row r="36" spans="1:6" ht="21.75" customHeight="1" x14ac:dyDescent="0.3">
      <c r="B36" s="43"/>
      <c r="C36" s="44"/>
      <c r="D36" s="44"/>
      <c r="E36" s="44"/>
      <c r="F36" s="44"/>
    </row>
    <row r="37" spans="1:6" ht="21.75" customHeight="1" x14ac:dyDescent="0.3">
      <c r="B37" s="43"/>
      <c r="C37" s="44"/>
      <c r="D37" s="44"/>
      <c r="E37" s="44"/>
      <c r="F37" s="44"/>
    </row>
    <row r="38" spans="1:6" ht="21.75" customHeight="1" x14ac:dyDescent="0.3">
      <c r="B38" s="43"/>
      <c r="C38" s="44"/>
      <c r="D38" s="44"/>
      <c r="E38" s="44"/>
      <c r="F38" s="44"/>
    </row>
    <row r="39" spans="1:6" ht="21.75" customHeight="1" x14ac:dyDescent="0.3">
      <c r="B39" s="43"/>
      <c r="C39" s="44"/>
      <c r="D39" s="44"/>
      <c r="E39" s="44"/>
      <c r="F39" s="44"/>
    </row>
    <row r="40" spans="1:6" x14ac:dyDescent="0.3">
      <c r="A40" s="145" t="s">
        <v>5</v>
      </c>
      <c r="B40" s="145"/>
      <c r="C40" s="145"/>
      <c r="D40" s="145"/>
      <c r="E40" s="145"/>
      <c r="F40" s="145"/>
    </row>
    <row r="41" spans="1:6" x14ac:dyDescent="0.3">
      <c r="A41" s="145" t="s">
        <v>6</v>
      </c>
      <c r="B41" s="145"/>
      <c r="C41" s="145"/>
      <c r="D41" s="145"/>
      <c r="E41" s="145"/>
      <c r="F41" s="145"/>
    </row>
  </sheetData>
  <mergeCells count="19">
    <mergeCell ref="B34:F34"/>
    <mergeCell ref="B35:F35"/>
    <mergeCell ref="A40:F40"/>
    <mergeCell ref="A41:F41"/>
    <mergeCell ref="B27:F27"/>
    <mergeCell ref="B28:F28"/>
    <mergeCell ref="B29:F29"/>
    <mergeCell ref="B30:F30"/>
    <mergeCell ref="B33:F33"/>
    <mergeCell ref="B26:F26"/>
    <mergeCell ref="B8:F8"/>
    <mergeCell ref="B9:F9"/>
    <mergeCell ref="B12:F12"/>
    <mergeCell ref="B19:D19"/>
    <mergeCell ref="B20:F20"/>
    <mergeCell ref="B21:F21"/>
    <mergeCell ref="B22:F22"/>
    <mergeCell ref="B24:F24"/>
    <mergeCell ref="B25:F25"/>
  </mergeCells>
  <hyperlinks>
    <hyperlink ref="B34" r:id="rId1"/>
    <hyperlink ref="B35" r:id="rId2"/>
  </hyperlinks>
  <pageMargins left="0.43307086614173229" right="0.43307086614173229" top="0.55118110236220474" bottom="0.55118110236220474" header="0.31496062992125984" footer="0.31496062992125984"/>
  <pageSetup paperSize="9" orientation="portrait" horizontalDpi="4294967293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view="pageBreakPreview" zoomScaleNormal="80" zoomScaleSheetLayoutView="100" workbookViewId="0">
      <selection activeCell="B30" sqref="B30"/>
    </sheetView>
  </sheetViews>
  <sheetFormatPr defaultRowHeight="14.4" x14ac:dyDescent="0.3"/>
  <cols>
    <col min="1" max="1" width="8" customWidth="1"/>
    <col min="2" max="2" width="53.109375" customWidth="1"/>
    <col min="3" max="3" width="7.88671875" bestFit="1" customWidth="1"/>
    <col min="5" max="5" width="11.33203125" bestFit="1" customWidth="1"/>
    <col min="6" max="6" width="10.44140625" hidden="1" customWidth="1"/>
    <col min="7" max="7" width="2.6640625" customWidth="1"/>
  </cols>
  <sheetData>
    <row r="7" spans="2:7" ht="15" customHeight="1" x14ac:dyDescent="0.3">
      <c r="B7" s="23"/>
      <c r="C7" s="23"/>
      <c r="D7" s="23"/>
      <c r="E7" s="23"/>
      <c r="F7" s="23"/>
      <c r="G7" s="23"/>
    </row>
    <row r="8" spans="2:7" ht="29.25" customHeight="1" x14ac:dyDescent="0.3">
      <c r="B8" s="139" t="s">
        <v>61</v>
      </c>
      <c r="C8" s="139"/>
      <c r="D8" s="139"/>
      <c r="E8" s="139"/>
      <c r="F8" s="139"/>
      <c r="G8" s="139"/>
    </row>
    <row r="9" spans="2:7" ht="15" customHeight="1" x14ac:dyDescent="0.35">
      <c r="B9" s="140" t="s">
        <v>21</v>
      </c>
      <c r="C9" s="140"/>
      <c r="D9" s="140"/>
      <c r="E9" s="140"/>
      <c r="F9" s="140"/>
      <c r="G9" s="140"/>
    </row>
    <row r="10" spans="2:7" ht="15" thickBot="1" x14ac:dyDescent="0.35">
      <c r="B10" s="20"/>
      <c r="C10" s="20"/>
      <c r="D10" s="20"/>
      <c r="E10" s="20"/>
      <c r="F10" s="20"/>
      <c r="G10" s="4"/>
    </row>
    <row r="11" spans="2:7" ht="28.2" thickBot="1" x14ac:dyDescent="0.35">
      <c r="B11" s="25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  <c r="G11" s="20"/>
    </row>
    <row r="12" spans="2:7" ht="15" thickBot="1" x14ac:dyDescent="0.35">
      <c r="B12" s="141" t="s">
        <v>49</v>
      </c>
      <c r="C12" s="142"/>
      <c r="D12" s="142"/>
      <c r="E12" s="142"/>
      <c r="F12" s="143"/>
      <c r="G12" s="20"/>
    </row>
    <row r="13" spans="2:7" ht="15" thickBot="1" x14ac:dyDescent="0.35">
      <c r="B13" s="40" t="s">
        <v>71</v>
      </c>
      <c r="C13" s="28">
        <v>15</v>
      </c>
      <c r="D13" s="29">
        <v>390000</v>
      </c>
      <c r="E13" s="29">
        <f>D13*C13</f>
        <v>5850000</v>
      </c>
      <c r="F13" s="30" t="s">
        <v>35</v>
      </c>
      <c r="G13" s="20"/>
    </row>
    <row r="14" spans="2:7" ht="15" thickBot="1" x14ac:dyDescent="0.35">
      <c r="B14" s="40" t="s">
        <v>72</v>
      </c>
      <c r="C14" s="28">
        <v>1</v>
      </c>
      <c r="D14" s="29">
        <v>441999.99859999999</v>
      </c>
      <c r="E14" s="29">
        <f>D14*C14</f>
        <v>441999.99859999999</v>
      </c>
      <c r="F14" s="30" t="s">
        <v>29</v>
      </c>
      <c r="G14" s="20"/>
    </row>
    <row r="15" spans="2:7" ht="15" thickBot="1" x14ac:dyDescent="0.35">
      <c r="B15" s="27" t="s">
        <v>63</v>
      </c>
      <c r="C15" s="28">
        <v>1</v>
      </c>
      <c r="D15" s="29">
        <v>227000</v>
      </c>
      <c r="E15" s="29">
        <f>D15*C15</f>
        <v>227000</v>
      </c>
      <c r="F15" s="30"/>
      <c r="G15" s="20"/>
    </row>
    <row r="16" spans="2:7" ht="15" thickBot="1" x14ac:dyDescent="0.35">
      <c r="B16" s="40" t="s">
        <v>73</v>
      </c>
      <c r="C16" s="28">
        <v>1</v>
      </c>
      <c r="D16" s="29">
        <v>967600</v>
      </c>
      <c r="E16" s="29">
        <f>D16*C16</f>
        <v>967600</v>
      </c>
      <c r="F16" s="30" t="s">
        <v>35</v>
      </c>
      <c r="G16" s="20"/>
    </row>
    <row r="17" spans="2:7" ht="16.2" thickBot="1" x14ac:dyDescent="0.35">
      <c r="B17" s="136" t="s">
        <v>34</v>
      </c>
      <c r="C17" s="137"/>
      <c r="D17" s="138"/>
      <c r="E17" s="31">
        <f>SUM(E13:E16)</f>
        <v>7486599.9985999996</v>
      </c>
      <c r="F17" s="32"/>
      <c r="G17" s="22"/>
    </row>
    <row r="18" spans="2:7" ht="15" thickBot="1" x14ac:dyDescent="0.35">
      <c r="B18" s="37"/>
      <c r="C18" s="38"/>
      <c r="D18" s="39"/>
      <c r="E18" s="39"/>
      <c r="F18" s="30"/>
      <c r="G18" s="20"/>
    </row>
    <row r="19" spans="2:7" ht="15" thickBot="1" x14ac:dyDescent="0.35">
      <c r="B19" s="141" t="s">
        <v>27</v>
      </c>
      <c r="C19" s="142"/>
      <c r="D19" s="142"/>
      <c r="E19" s="142"/>
      <c r="F19" s="143"/>
      <c r="G19" s="20"/>
    </row>
    <row r="20" spans="2:7" ht="15" thickBot="1" x14ac:dyDescent="0.35">
      <c r="B20" s="27" t="s">
        <v>48</v>
      </c>
      <c r="C20" s="28">
        <v>1</v>
      </c>
      <c r="D20" s="29">
        <v>330400</v>
      </c>
      <c r="E20" s="29">
        <f>D20*C20</f>
        <v>330400</v>
      </c>
      <c r="F20" s="30" t="s">
        <v>29</v>
      </c>
      <c r="G20" s="11"/>
    </row>
    <row r="21" spans="2:7" ht="15" thickBot="1" x14ac:dyDescent="0.35">
      <c r="B21" s="27" t="s">
        <v>28</v>
      </c>
      <c r="C21" s="28">
        <v>1</v>
      </c>
      <c r="D21" s="29">
        <v>343000</v>
      </c>
      <c r="E21" s="29">
        <f t="shared" ref="E21:E31" si="0">D21*C21</f>
        <v>343000</v>
      </c>
      <c r="F21" s="30" t="s">
        <v>29</v>
      </c>
      <c r="G21" s="11"/>
    </row>
    <row r="22" spans="2:7" ht="15" thickBot="1" x14ac:dyDescent="0.35">
      <c r="B22" s="27" t="s">
        <v>30</v>
      </c>
      <c r="C22" s="28">
        <v>1</v>
      </c>
      <c r="D22" s="29">
        <v>498000</v>
      </c>
      <c r="E22" s="29">
        <f t="shared" si="0"/>
        <v>498000</v>
      </c>
      <c r="F22" s="30" t="s">
        <v>29</v>
      </c>
      <c r="G22" s="20"/>
    </row>
    <row r="23" spans="2:7" ht="15" customHeight="1" thickBot="1" x14ac:dyDescent="0.35">
      <c r="B23" s="27" t="s">
        <v>31</v>
      </c>
      <c r="C23" s="28">
        <v>1</v>
      </c>
      <c r="D23" s="29">
        <v>52000</v>
      </c>
      <c r="E23" s="29">
        <f t="shared" si="0"/>
        <v>52000</v>
      </c>
      <c r="F23" s="30" t="s">
        <v>29</v>
      </c>
      <c r="G23" s="20"/>
    </row>
    <row r="24" spans="2:7" ht="15" customHeight="1" thickBot="1" x14ac:dyDescent="0.35">
      <c r="B24" s="27" t="s">
        <v>62</v>
      </c>
      <c r="C24" s="28">
        <v>1</v>
      </c>
      <c r="D24" s="29">
        <v>73000</v>
      </c>
      <c r="E24" s="29">
        <f t="shared" si="0"/>
        <v>73000</v>
      </c>
      <c r="F24" s="30"/>
      <c r="G24" s="20"/>
    </row>
    <row r="25" spans="2:7" ht="15" customHeight="1" thickBot="1" x14ac:dyDescent="0.35">
      <c r="B25" s="27" t="s">
        <v>69</v>
      </c>
      <c r="C25" s="28">
        <v>1</v>
      </c>
      <c r="D25" s="29">
        <v>198000</v>
      </c>
      <c r="E25" s="29">
        <f t="shared" si="0"/>
        <v>198000</v>
      </c>
      <c r="F25" s="30"/>
      <c r="G25" s="20"/>
    </row>
    <row r="26" spans="2:7" ht="15" customHeight="1" thickBot="1" x14ac:dyDescent="0.35">
      <c r="B26" s="27" t="s">
        <v>64</v>
      </c>
      <c r="C26" s="28">
        <v>1</v>
      </c>
      <c r="D26" s="29">
        <v>501500</v>
      </c>
      <c r="E26" s="29">
        <f t="shared" si="0"/>
        <v>501500</v>
      </c>
      <c r="F26" s="30" t="s">
        <v>29</v>
      </c>
      <c r="G26" s="20"/>
    </row>
    <row r="27" spans="2:7" ht="15" customHeight="1" thickBot="1" x14ac:dyDescent="0.35">
      <c r="B27" s="27" t="s">
        <v>65</v>
      </c>
      <c r="C27" s="28">
        <v>1</v>
      </c>
      <c r="D27" s="29">
        <v>90000</v>
      </c>
      <c r="E27" s="29">
        <f t="shared" si="0"/>
        <v>90000</v>
      </c>
      <c r="F27" s="30" t="s">
        <v>35</v>
      </c>
      <c r="G27" s="20"/>
    </row>
    <row r="28" spans="2:7" ht="15" customHeight="1" thickBot="1" x14ac:dyDescent="0.35">
      <c r="B28" s="27" t="s">
        <v>63</v>
      </c>
      <c r="C28" s="28">
        <v>1</v>
      </c>
      <c r="D28" s="29">
        <v>227000</v>
      </c>
      <c r="E28" s="29">
        <f t="shared" si="0"/>
        <v>227000</v>
      </c>
      <c r="F28" s="30"/>
      <c r="G28" s="20"/>
    </row>
    <row r="29" spans="2:7" ht="15" customHeight="1" thickBot="1" x14ac:dyDescent="0.35">
      <c r="B29" s="27" t="s">
        <v>32</v>
      </c>
      <c r="C29" s="28">
        <v>2</v>
      </c>
      <c r="D29" s="29">
        <v>438000</v>
      </c>
      <c r="E29" s="29">
        <f t="shared" si="0"/>
        <v>876000</v>
      </c>
      <c r="F29" s="30" t="s">
        <v>29</v>
      </c>
      <c r="G29" s="20"/>
    </row>
    <row r="30" spans="2:7" ht="15" thickBot="1" x14ac:dyDescent="0.35">
      <c r="B30" s="27" t="s">
        <v>33</v>
      </c>
      <c r="C30" s="28">
        <v>1</v>
      </c>
      <c r="D30" s="29">
        <v>1050000</v>
      </c>
      <c r="E30" s="29">
        <f t="shared" si="0"/>
        <v>1050000</v>
      </c>
      <c r="F30" s="30" t="s">
        <v>35</v>
      </c>
      <c r="G30" s="20"/>
    </row>
    <row r="31" spans="2:7" ht="15" thickBot="1" x14ac:dyDescent="0.35">
      <c r="B31" s="27" t="s">
        <v>70</v>
      </c>
      <c r="C31" s="28">
        <v>1</v>
      </c>
      <c r="D31" s="29">
        <v>95000</v>
      </c>
      <c r="E31" s="29">
        <f t="shared" si="0"/>
        <v>95000</v>
      </c>
      <c r="F31" s="30"/>
      <c r="G31" s="20"/>
    </row>
    <row r="32" spans="2:7" ht="16.2" thickBot="1" x14ac:dyDescent="0.35">
      <c r="B32" s="136" t="s">
        <v>34</v>
      </c>
      <c r="C32" s="137"/>
      <c r="D32" s="138"/>
      <c r="E32" s="31">
        <f>SUM(E20:E31)</f>
        <v>4333900</v>
      </c>
      <c r="F32" s="32"/>
      <c r="G32" s="22"/>
    </row>
    <row r="33" spans="1:7" ht="15.6" x14ac:dyDescent="0.3">
      <c r="B33" s="144"/>
      <c r="C33" s="144"/>
      <c r="D33" s="144"/>
      <c r="E33" s="144"/>
      <c r="F33" s="144"/>
      <c r="G33" s="24"/>
    </row>
    <row r="34" spans="1:7" ht="15.6" x14ac:dyDescent="0.3">
      <c r="B34" s="135" t="s">
        <v>36</v>
      </c>
      <c r="C34" s="135"/>
      <c r="D34" s="135"/>
      <c r="E34" s="135"/>
      <c r="F34" s="135"/>
      <c r="G34" s="24"/>
    </row>
    <row r="35" spans="1:7" ht="30.75" customHeight="1" x14ac:dyDescent="0.3">
      <c r="B35" s="135" t="s">
        <v>37</v>
      </c>
      <c r="C35" s="135"/>
      <c r="D35" s="135"/>
      <c r="E35" s="135"/>
      <c r="F35" s="135"/>
      <c r="G35" s="24"/>
    </row>
    <row r="36" spans="1:7" ht="15.6" x14ac:dyDescent="0.3">
      <c r="B36" s="135" t="s">
        <v>74</v>
      </c>
      <c r="C36" s="135"/>
      <c r="D36" s="135"/>
      <c r="E36" s="135"/>
      <c r="F36" s="135"/>
      <c r="G36" s="24"/>
    </row>
    <row r="37" spans="1:7" ht="31.5" customHeight="1" x14ac:dyDescent="0.3">
      <c r="B37" s="135" t="s">
        <v>39</v>
      </c>
      <c r="C37" s="135"/>
      <c r="D37" s="135"/>
      <c r="E37" s="135"/>
      <c r="F37" s="135"/>
      <c r="G37" s="24"/>
    </row>
    <row r="38" spans="1:7" ht="15.6" x14ac:dyDescent="0.3">
      <c r="B38" s="146" t="s">
        <v>40</v>
      </c>
      <c r="C38" s="146"/>
      <c r="D38" s="146"/>
      <c r="E38" s="146"/>
      <c r="F38" s="146"/>
      <c r="G38" s="24"/>
    </row>
    <row r="39" spans="1:7" ht="15.6" x14ac:dyDescent="0.3">
      <c r="B39" s="135"/>
      <c r="C39" s="135"/>
      <c r="D39" s="135"/>
      <c r="E39" s="135"/>
      <c r="F39" s="135"/>
      <c r="G39" s="24"/>
    </row>
    <row r="40" spans="1:7" ht="15.6" x14ac:dyDescent="0.3">
      <c r="B40" s="151" t="s">
        <v>41</v>
      </c>
      <c r="C40" s="135"/>
      <c r="D40" s="135"/>
      <c r="E40" s="135"/>
      <c r="F40" s="135"/>
      <c r="G40" s="24"/>
    </row>
    <row r="41" spans="1:7" ht="15.6" x14ac:dyDescent="0.3">
      <c r="B41" s="135" t="s">
        <v>42</v>
      </c>
      <c r="C41" s="135"/>
      <c r="D41" s="135"/>
      <c r="E41" s="135"/>
      <c r="F41" s="135"/>
      <c r="G41" s="24"/>
    </row>
    <row r="42" spans="1:7" ht="15.6" x14ac:dyDescent="0.3">
      <c r="B42" s="135" t="s">
        <v>43</v>
      </c>
      <c r="C42" s="135"/>
      <c r="D42" s="135"/>
      <c r="E42" s="135"/>
      <c r="F42" s="135"/>
      <c r="G42" s="24"/>
    </row>
    <row r="43" spans="1:7" ht="15.6" x14ac:dyDescent="0.3">
      <c r="B43" s="149" t="s">
        <v>46</v>
      </c>
      <c r="C43" s="150"/>
      <c r="D43" s="150"/>
      <c r="E43" s="150"/>
      <c r="F43" s="150"/>
      <c r="G43" s="15"/>
    </row>
    <row r="44" spans="1:7" ht="21.75" customHeight="1" x14ac:dyDescent="0.3">
      <c r="B44" s="149" t="s">
        <v>47</v>
      </c>
      <c r="C44" s="150"/>
      <c r="D44" s="150"/>
      <c r="E44" s="150"/>
      <c r="F44" s="150"/>
      <c r="G44" s="15"/>
    </row>
    <row r="45" spans="1:7" ht="7.5" customHeight="1" x14ac:dyDescent="0.3">
      <c r="B45" s="33"/>
      <c r="C45" s="34"/>
      <c r="D45" s="34"/>
      <c r="E45" s="34"/>
      <c r="F45" s="34"/>
      <c r="G45" s="15"/>
    </row>
    <row r="46" spans="1:7" x14ac:dyDescent="0.3">
      <c r="A46" s="145" t="s">
        <v>5</v>
      </c>
      <c r="B46" s="145"/>
      <c r="C46" s="145"/>
      <c r="D46" s="145"/>
      <c r="E46" s="145"/>
      <c r="F46" s="145"/>
      <c r="G46" s="145"/>
    </row>
    <row r="47" spans="1:7" x14ac:dyDescent="0.3">
      <c r="A47" s="145" t="s">
        <v>6</v>
      </c>
      <c r="B47" s="145"/>
      <c r="C47" s="145"/>
      <c r="D47" s="145"/>
      <c r="E47" s="145"/>
      <c r="F47" s="145"/>
      <c r="G47" s="145"/>
    </row>
  </sheetData>
  <mergeCells count="20">
    <mergeCell ref="B43:F43"/>
    <mergeCell ref="B44:F44"/>
    <mergeCell ref="A46:G46"/>
    <mergeCell ref="A47:G47"/>
    <mergeCell ref="B39:F39"/>
    <mergeCell ref="B40:F40"/>
    <mergeCell ref="B41:F41"/>
    <mergeCell ref="B42:F42"/>
    <mergeCell ref="B38:F38"/>
    <mergeCell ref="B8:G8"/>
    <mergeCell ref="B9:G9"/>
    <mergeCell ref="B12:F12"/>
    <mergeCell ref="B17:D17"/>
    <mergeCell ref="B19:F19"/>
    <mergeCell ref="B32:D32"/>
    <mergeCell ref="B33:F33"/>
    <mergeCell ref="B34:F34"/>
    <mergeCell ref="B35:F35"/>
    <mergeCell ref="B36:F36"/>
    <mergeCell ref="B37:F37"/>
  </mergeCells>
  <hyperlinks>
    <hyperlink ref="B43" r:id="rId1"/>
    <hyperlink ref="B44" r:id="rId2"/>
  </hyperlinks>
  <pageMargins left="0.43307086614173229" right="0.43307086614173229" top="0.55118110236220474" bottom="0.55118110236220474" header="0.31496062992125984" footer="0.31496062992125984"/>
  <pageSetup paperSize="9" orientation="portrait" horizontalDpi="4294967293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view="pageBreakPreview" topLeftCell="A8" zoomScaleNormal="80" zoomScaleSheetLayoutView="100" workbookViewId="0">
      <selection activeCell="N11" sqref="N11"/>
    </sheetView>
  </sheetViews>
  <sheetFormatPr defaultRowHeight="14.4" x14ac:dyDescent="0.3"/>
  <cols>
    <col min="1" max="1" width="9.109375" customWidth="1"/>
    <col min="3" max="3" width="10.6640625" customWidth="1"/>
    <col min="8" max="8" width="9.109375" customWidth="1"/>
    <col min="9" max="9" width="8.5546875" customWidth="1"/>
    <col min="10" max="10" width="9.88671875" customWidth="1"/>
  </cols>
  <sheetData>
    <row r="8" spans="2:10" ht="27.75" customHeight="1" x14ac:dyDescent="0.3">
      <c r="B8" s="19" t="s">
        <v>11</v>
      </c>
      <c r="C8" s="19"/>
      <c r="D8" s="19"/>
      <c r="E8" s="19"/>
      <c r="F8" s="19"/>
      <c r="G8" s="19"/>
      <c r="H8" s="19"/>
      <c r="I8" s="19"/>
      <c r="J8" s="3"/>
    </row>
    <row r="9" spans="2:10" ht="21.75" customHeight="1" x14ac:dyDescent="0.3">
      <c r="B9" s="18" t="s">
        <v>12</v>
      </c>
      <c r="C9" s="1"/>
      <c r="D9" s="17"/>
      <c r="E9" s="5"/>
      <c r="F9" s="5"/>
      <c r="G9" s="5"/>
      <c r="H9" s="5"/>
      <c r="I9" s="5"/>
      <c r="J9" s="2"/>
    </row>
    <row r="10" spans="2:10" ht="245.25" customHeight="1" x14ac:dyDescent="0.3">
      <c r="B10" s="155" t="s">
        <v>75</v>
      </c>
      <c r="C10" s="155"/>
      <c r="D10" s="155"/>
      <c r="E10" s="155"/>
      <c r="F10" s="155"/>
      <c r="G10" s="155"/>
      <c r="H10" s="155"/>
      <c r="I10" s="155"/>
      <c r="J10" s="155"/>
    </row>
    <row r="11" spans="2:10" ht="15" customHeight="1" x14ac:dyDescent="0.3">
      <c r="B11" s="156"/>
      <c r="C11" s="156"/>
      <c r="D11" s="156"/>
      <c r="E11" s="156"/>
      <c r="F11" s="156"/>
      <c r="G11" s="156"/>
      <c r="H11" s="156"/>
      <c r="I11" s="156"/>
      <c r="J11" s="4"/>
    </row>
    <row r="12" spans="2:10" ht="21.75" customHeight="1" x14ac:dyDescent="0.3">
      <c r="B12" s="155" t="s">
        <v>13</v>
      </c>
      <c r="C12" s="155"/>
      <c r="D12" s="155"/>
      <c r="E12" s="155"/>
      <c r="F12" s="155"/>
      <c r="G12" s="155"/>
      <c r="H12" s="155"/>
      <c r="I12" s="155"/>
      <c r="J12" s="155"/>
    </row>
    <row r="13" spans="2:10" ht="23.25" customHeight="1" x14ac:dyDescent="0.3">
      <c r="B13" s="157" t="s">
        <v>14</v>
      </c>
      <c r="C13" s="157"/>
      <c r="D13" s="157"/>
      <c r="E13" s="157"/>
      <c r="F13" s="157"/>
      <c r="G13" s="157"/>
      <c r="H13" s="157"/>
      <c r="I13" s="157"/>
      <c r="J13" s="11"/>
    </row>
    <row r="14" spans="2:10" s="16" customFormat="1" ht="22.5" customHeight="1" x14ac:dyDescent="0.3">
      <c r="B14" s="158" t="s">
        <v>66</v>
      </c>
      <c r="C14" s="158"/>
      <c r="D14" s="158"/>
      <c r="E14" s="21"/>
      <c r="F14" s="21"/>
      <c r="G14" s="21"/>
      <c r="H14" s="159" t="s">
        <v>15</v>
      </c>
      <c r="I14" s="159"/>
      <c r="J14" s="159"/>
    </row>
    <row r="15" spans="2:10" ht="17.25" customHeight="1" x14ac:dyDescent="0.3">
      <c r="B15" s="154" t="s">
        <v>56</v>
      </c>
      <c r="C15" s="154"/>
      <c r="D15" s="154"/>
      <c r="E15" s="21"/>
      <c r="F15" s="21"/>
      <c r="G15" s="21"/>
      <c r="H15" s="155" t="s">
        <v>16</v>
      </c>
      <c r="I15" s="155"/>
      <c r="J15" s="155"/>
    </row>
    <row r="16" spans="2:10" ht="15" customHeight="1" x14ac:dyDescent="0.3">
      <c r="B16" s="154" t="s">
        <v>58</v>
      </c>
      <c r="C16" s="154"/>
      <c r="D16" s="154"/>
      <c r="E16" s="21"/>
      <c r="F16" s="21"/>
      <c r="G16" s="21"/>
      <c r="H16" s="155" t="s">
        <v>17</v>
      </c>
      <c r="I16" s="155"/>
      <c r="J16" s="155"/>
    </row>
    <row r="17" spans="1:10" ht="15" customHeight="1" x14ac:dyDescent="0.3">
      <c r="B17" s="154" t="s">
        <v>57</v>
      </c>
      <c r="C17" s="154"/>
      <c r="D17" s="154"/>
      <c r="E17" s="21"/>
      <c r="F17" s="21"/>
      <c r="G17" s="21"/>
      <c r="H17" s="155" t="s">
        <v>18</v>
      </c>
      <c r="I17" s="155"/>
      <c r="J17" s="155"/>
    </row>
    <row r="18" spans="1:10" ht="43.5" customHeight="1" x14ac:dyDescent="0.3">
      <c r="B18" s="135" t="s">
        <v>60</v>
      </c>
      <c r="C18" s="135"/>
      <c r="D18" s="135"/>
      <c r="E18" s="135"/>
      <c r="F18" s="135"/>
      <c r="G18" s="135"/>
      <c r="H18" s="135"/>
      <c r="I18" s="135"/>
      <c r="J18" s="135"/>
    </row>
    <row r="19" spans="1:10" ht="33.75" customHeight="1" x14ac:dyDescent="0.3">
      <c r="B19" s="146" t="s">
        <v>59</v>
      </c>
      <c r="C19" s="146"/>
      <c r="D19" s="146"/>
      <c r="E19" s="146"/>
      <c r="F19" s="146"/>
      <c r="G19" s="146"/>
      <c r="H19" s="146"/>
      <c r="I19" s="146"/>
      <c r="J19" s="146"/>
    </row>
    <row r="20" spans="1:10" ht="48" customHeight="1" x14ac:dyDescent="0.3">
      <c r="B20" s="152" t="s">
        <v>20</v>
      </c>
      <c r="C20" s="152"/>
      <c r="D20" s="152"/>
      <c r="E20" s="152"/>
      <c r="F20" s="152"/>
      <c r="G20" s="152"/>
      <c r="H20" s="152"/>
      <c r="I20" s="152"/>
      <c r="J20" s="152"/>
    </row>
    <row r="21" spans="1:10" ht="60.75" customHeight="1" x14ac:dyDescent="0.3">
      <c r="B21" s="150" t="s">
        <v>19</v>
      </c>
      <c r="C21" s="150"/>
      <c r="D21" s="150"/>
      <c r="E21" s="150"/>
      <c r="F21" s="150"/>
      <c r="G21" s="150"/>
      <c r="H21" s="150"/>
      <c r="I21" s="150"/>
      <c r="J21" s="150"/>
    </row>
    <row r="22" spans="1:10" ht="9.75" customHeight="1" x14ac:dyDescent="0.3">
      <c r="B22" s="153"/>
      <c r="C22" s="153"/>
      <c r="D22" s="153"/>
      <c r="E22" s="153"/>
      <c r="F22" s="153"/>
      <c r="G22" s="153"/>
      <c r="H22" s="153"/>
      <c r="I22" s="153"/>
      <c r="J22" s="153"/>
    </row>
    <row r="23" spans="1:10" ht="15" customHeight="1" x14ac:dyDescent="0.3"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 x14ac:dyDescent="0.3">
      <c r="A24" s="145" t="s">
        <v>5</v>
      </c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 x14ac:dyDescent="0.3">
      <c r="A25" s="145" t="s">
        <v>6</v>
      </c>
      <c r="B25" s="145"/>
      <c r="C25" s="145"/>
      <c r="D25" s="145"/>
      <c r="E25" s="145"/>
      <c r="F25" s="145"/>
      <c r="G25" s="145"/>
      <c r="H25" s="145"/>
      <c r="I25" s="145"/>
      <c r="J25" s="145"/>
    </row>
  </sheetData>
  <mergeCells count="20">
    <mergeCell ref="B10:J10"/>
    <mergeCell ref="B11:I11"/>
    <mergeCell ref="B12:J12"/>
    <mergeCell ref="B13:I13"/>
    <mergeCell ref="B14:D14"/>
    <mergeCell ref="H14:J14"/>
    <mergeCell ref="B17:D17"/>
    <mergeCell ref="H17:J17"/>
    <mergeCell ref="B15:D15"/>
    <mergeCell ref="H15:J15"/>
    <mergeCell ref="B16:D16"/>
    <mergeCell ref="H16:J16"/>
    <mergeCell ref="A25:J25"/>
    <mergeCell ref="B18:J18"/>
    <mergeCell ref="B19:J19"/>
    <mergeCell ref="B20:J20"/>
    <mergeCell ref="B21:J21"/>
    <mergeCell ref="B22:J22"/>
    <mergeCell ref="B23:J23"/>
    <mergeCell ref="A24:J24"/>
  </mergeCells>
  <pageMargins left="0.43307086614173229" right="0.43307086614173229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showZeros="0" topLeftCell="A147" workbookViewId="0">
      <selection activeCell="C151" sqref="C151"/>
    </sheetView>
  </sheetViews>
  <sheetFormatPr defaultRowHeight="14.4" x14ac:dyDescent="0.3"/>
  <cols>
    <col min="1" max="1" width="14.109375" style="56" customWidth="1"/>
    <col min="2" max="2" width="10.44140625" style="54" customWidth="1"/>
    <col min="3" max="3" width="73.33203125" style="57" customWidth="1"/>
    <col min="4" max="4" width="16.33203125" style="91" customWidth="1"/>
    <col min="5" max="6" width="17.5546875" customWidth="1"/>
    <col min="7" max="9" width="17.88671875" style="14" customWidth="1"/>
  </cols>
  <sheetData>
    <row r="1" spans="1:11" x14ac:dyDescent="0.3">
      <c r="A1" s="160" t="s">
        <v>327</v>
      </c>
      <c r="B1" s="160"/>
      <c r="C1" s="57" t="e">
        <f>#REF!</f>
        <v>#REF!</v>
      </c>
      <c r="D1" s="91" t="s">
        <v>328</v>
      </c>
    </row>
    <row r="2" spans="1:11" s="16" customFormat="1" ht="41.4" x14ac:dyDescent="0.3">
      <c r="A2" s="92" t="e">
        <f>#REF!</f>
        <v>#REF!</v>
      </c>
      <c r="B2" s="92" t="e">
        <f>#REF!</f>
        <v>#REF!</v>
      </c>
      <c r="C2" s="93" t="e">
        <f>#REF!</f>
        <v>#REF!</v>
      </c>
      <c r="D2" s="92" t="e">
        <f>#REF!</f>
        <v>#REF!</v>
      </c>
      <c r="E2" s="81" t="e">
        <f>#REF!</f>
        <v>#REF!</v>
      </c>
      <c r="F2" s="102" t="s">
        <v>325</v>
      </c>
      <c r="G2" s="92" t="s">
        <v>329</v>
      </c>
      <c r="H2" s="92" t="s">
        <v>330</v>
      </c>
      <c r="I2" s="92"/>
      <c r="J2" s="94" t="e">
        <f>#REF!</f>
        <v>#REF!</v>
      </c>
      <c r="K2" s="94" t="e">
        <f>#REF!</f>
        <v>#REF!</v>
      </c>
    </row>
    <row r="3" spans="1:11" x14ac:dyDescent="0.3">
      <c r="A3" s="85" t="e">
        <f>#REF!</f>
        <v>#REF!</v>
      </c>
      <c r="B3" s="85" t="e">
        <f>IF(D3&gt;0,#REF!,0)</f>
        <v>#REF!</v>
      </c>
      <c r="C3" s="95" t="e">
        <f>#REF!</f>
        <v>#REF!</v>
      </c>
      <c r="D3" s="96" t="e">
        <f>D5+D6+D7+D9+D10+D11+D12+D14+D15+D17+D18+D19+D20+D21+D23+D24+D25+D26+D27+D28+D30+D31+D33+D34+D36+D37+D38+D39+D41+D42+D43+D44+D45+D47+D48+D49+D50+D51+D52</f>
        <v>#REF!</v>
      </c>
      <c r="E3" s="85" t="e">
        <f>#REF!</f>
        <v>#REF!</v>
      </c>
      <c r="F3" s="85" t="e">
        <f>D3*E3</f>
        <v>#REF!</v>
      </c>
      <c r="G3" s="85" t="e">
        <f>#REF!</f>
        <v>#REF!</v>
      </c>
      <c r="H3" s="85" t="e">
        <f>IF(G3&gt;0,F3-(F3*(G3/100)),F3)</f>
        <v>#REF!</v>
      </c>
      <c r="I3" s="85" t="e">
        <f>IF(J3&gt;0,1,IF(K3&gt;0,2,0))</f>
        <v>#REF!</v>
      </c>
      <c r="J3" s="94" t="e">
        <f>#REF!</f>
        <v>#REF!</v>
      </c>
      <c r="K3" s="94" t="e">
        <f>#REF!</f>
        <v>#REF!</v>
      </c>
    </row>
    <row r="4" spans="1:11" x14ac:dyDescent="0.3">
      <c r="A4" s="85" t="e">
        <f>#REF!</f>
        <v>#REF!</v>
      </c>
      <c r="B4" s="85" t="e">
        <f>IF(D4&gt;0,#REF!,0)</f>
        <v>#REF!</v>
      </c>
      <c r="C4" s="95" t="e">
        <f>#REF!</f>
        <v>#REF!</v>
      </c>
      <c r="D4" s="96" t="e">
        <f>SUM(D5:D7)</f>
        <v>#REF!</v>
      </c>
      <c r="E4" s="85" t="e">
        <f>#REF!</f>
        <v>#REF!</v>
      </c>
      <c r="F4" s="85" t="e">
        <f t="shared" ref="F4:F67" si="0">D4*E4</f>
        <v>#REF!</v>
      </c>
      <c r="G4" s="85" t="e">
        <f>#REF!</f>
        <v>#REF!</v>
      </c>
      <c r="H4" s="85" t="e">
        <f t="shared" ref="H4:H67" si="1">IF(G4&gt;0,F4-(F4*(G4/100)),F4)</f>
        <v>#REF!</v>
      </c>
      <c r="I4" s="85" t="e">
        <f t="shared" ref="I4:I67" si="2">IF(J4&gt;0,1,IF(K4&gt;0,2,0))</f>
        <v>#REF!</v>
      </c>
      <c r="J4" s="94" t="e">
        <f>#REF!</f>
        <v>#REF!</v>
      </c>
      <c r="K4" s="94" t="e">
        <f>#REF!</f>
        <v>#REF!</v>
      </c>
    </row>
    <row r="5" spans="1:11" x14ac:dyDescent="0.3">
      <c r="A5" s="85" t="e">
        <f>#REF!</f>
        <v>#REF!</v>
      </c>
      <c r="B5" s="85" t="e">
        <f>IF(D5&gt;0,#REF!,0)</f>
        <v>#REF!</v>
      </c>
      <c r="C5" s="86" t="e">
        <f>#REF!</f>
        <v>#REF!</v>
      </c>
      <c r="D5" s="85" t="e">
        <f>#REF!</f>
        <v>#REF!</v>
      </c>
      <c r="E5" s="85" t="e">
        <f>#REF!</f>
        <v>#REF!</v>
      </c>
      <c r="F5" s="85" t="e">
        <f t="shared" si="0"/>
        <v>#REF!</v>
      </c>
      <c r="G5" s="85" t="e">
        <f>#REF!</f>
        <v>#REF!</v>
      </c>
      <c r="H5" s="85" t="e">
        <f t="shared" si="1"/>
        <v>#REF!</v>
      </c>
      <c r="I5" s="85" t="e">
        <f t="shared" si="2"/>
        <v>#REF!</v>
      </c>
      <c r="J5" s="94" t="e">
        <f>#REF!</f>
        <v>#REF!</v>
      </c>
      <c r="K5" s="94" t="e">
        <f>#REF!</f>
        <v>#REF!</v>
      </c>
    </row>
    <row r="6" spans="1:11" x14ac:dyDescent="0.3">
      <c r="A6" s="85" t="e">
        <f>#REF!</f>
        <v>#REF!</v>
      </c>
      <c r="B6" s="85" t="e">
        <f>IF(D6&gt;0,#REF!,0)</f>
        <v>#REF!</v>
      </c>
      <c r="C6" s="86" t="e">
        <f>#REF!</f>
        <v>#REF!</v>
      </c>
      <c r="D6" s="85" t="e">
        <f>#REF!</f>
        <v>#REF!</v>
      </c>
      <c r="E6" s="85" t="e">
        <f>#REF!</f>
        <v>#REF!</v>
      </c>
      <c r="F6" s="85" t="e">
        <f t="shared" si="0"/>
        <v>#REF!</v>
      </c>
      <c r="G6" s="85" t="e">
        <f>#REF!</f>
        <v>#REF!</v>
      </c>
      <c r="H6" s="85" t="e">
        <f t="shared" si="1"/>
        <v>#REF!</v>
      </c>
      <c r="I6" s="85" t="e">
        <f t="shared" si="2"/>
        <v>#REF!</v>
      </c>
      <c r="J6" s="94" t="e">
        <f>#REF!</f>
        <v>#REF!</v>
      </c>
      <c r="K6" s="94" t="e">
        <f>#REF!</f>
        <v>#REF!</v>
      </c>
    </row>
    <row r="7" spans="1:11" x14ac:dyDescent="0.3">
      <c r="A7" s="85" t="e">
        <f>#REF!</f>
        <v>#REF!</v>
      </c>
      <c r="B7" s="85" t="e">
        <f>IF(D7&gt;0,#REF!,0)</f>
        <v>#REF!</v>
      </c>
      <c r="C7" s="86" t="e">
        <f>#REF!</f>
        <v>#REF!</v>
      </c>
      <c r="D7" s="85" t="e">
        <f>#REF!</f>
        <v>#REF!</v>
      </c>
      <c r="E7" s="85" t="e">
        <f>#REF!</f>
        <v>#REF!</v>
      </c>
      <c r="F7" s="85" t="e">
        <f t="shared" si="0"/>
        <v>#REF!</v>
      </c>
      <c r="G7" s="85" t="e">
        <f>#REF!</f>
        <v>#REF!</v>
      </c>
      <c r="H7" s="85" t="e">
        <f t="shared" si="1"/>
        <v>#REF!</v>
      </c>
      <c r="I7" s="85" t="e">
        <f t="shared" si="2"/>
        <v>#REF!</v>
      </c>
      <c r="J7" s="94" t="e">
        <f>#REF!</f>
        <v>#REF!</v>
      </c>
      <c r="K7" s="94" t="e">
        <f>#REF!</f>
        <v>#REF!</v>
      </c>
    </row>
    <row r="8" spans="1:11" x14ac:dyDescent="0.3">
      <c r="A8" s="85" t="e">
        <f>#REF!</f>
        <v>#REF!</v>
      </c>
      <c r="B8" s="85" t="e">
        <f>IF(D8&gt;0,#REF!,0)</f>
        <v>#REF!</v>
      </c>
      <c r="C8" s="95" t="e">
        <f>#REF!</f>
        <v>#REF!</v>
      </c>
      <c r="D8" s="96" t="e">
        <f>SUM(D9:D12)</f>
        <v>#REF!</v>
      </c>
      <c r="E8" s="85" t="e">
        <f>#REF!</f>
        <v>#REF!</v>
      </c>
      <c r="F8" s="85" t="e">
        <f t="shared" si="0"/>
        <v>#REF!</v>
      </c>
      <c r="G8" s="85" t="e">
        <f>#REF!</f>
        <v>#REF!</v>
      </c>
      <c r="H8" s="85" t="e">
        <f t="shared" si="1"/>
        <v>#REF!</v>
      </c>
      <c r="I8" s="85" t="e">
        <f t="shared" si="2"/>
        <v>#REF!</v>
      </c>
      <c r="J8" s="94" t="e">
        <f>#REF!</f>
        <v>#REF!</v>
      </c>
      <c r="K8" s="94" t="e">
        <f>#REF!</f>
        <v>#REF!</v>
      </c>
    </row>
    <row r="9" spans="1:11" x14ac:dyDescent="0.3">
      <c r="A9" s="85" t="e">
        <f>#REF!</f>
        <v>#REF!</v>
      </c>
      <c r="B9" s="85" t="e">
        <f>IF(D9&gt;0,#REF!,0)</f>
        <v>#REF!</v>
      </c>
      <c r="C9" s="86" t="e">
        <f>#REF!</f>
        <v>#REF!</v>
      </c>
      <c r="D9" s="85" t="e">
        <f>#REF!</f>
        <v>#REF!</v>
      </c>
      <c r="E9" s="85" t="e">
        <f>#REF!</f>
        <v>#REF!</v>
      </c>
      <c r="F9" s="85" t="e">
        <f t="shared" si="0"/>
        <v>#REF!</v>
      </c>
      <c r="G9" s="85" t="e">
        <f>#REF!</f>
        <v>#REF!</v>
      </c>
      <c r="H9" s="85" t="e">
        <f t="shared" si="1"/>
        <v>#REF!</v>
      </c>
      <c r="I9" s="85" t="e">
        <f t="shared" si="2"/>
        <v>#REF!</v>
      </c>
      <c r="J9" s="94" t="e">
        <f>#REF!</f>
        <v>#REF!</v>
      </c>
      <c r="K9" s="94" t="e">
        <f>#REF!</f>
        <v>#REF!</v>
      </c>
    </row>
    <row r="10" spans="1:11" x14ac:dyDescent="0.3">
      <c r="A10" s="85" t="e">
        <f>#REF!</f>
        <v>#REF!</v>
      </c>
      <c r="B10" s="85" t="e">
        <f>IF(D10&gt;0,#REF!,0)</f>
        <v>#REF!</v>
      </c>
      <c r="C10" s="86" t="e">
        <f>#REF!</f>
        <v>#REF!</v>
      </c>
      <c r="D10" s="85" t="e">
        <f>#REF!</f>
        <v>#REF!</v>
      </c>
      <c r="E10" s="85" t="e">
        <f>#REF!</f>
        <v>#REF!</v>
      </c>
      <c r="F10" s="85" t="e">
        <f t="shared" si="0"/>
        <v>#REF!</v>
      </c>
      <c r="G10" s="85" t="e">
        <f>#REF!</f>
        <v>#REF!</v>
      </c>
      <c r="H10" s="85" t="e">
        <f t="shared" si="1"/>
        <v>#REF!</v>
      </c>
      <c r="I10" s="85" t="e">
        <f t="shared" si="2"/>
        <v>#REF!</v>
      </c>
      <c r="J10" s="94" t="e">
        <f>#REF!</f>
        <v>#REF!</v>
      </c>
      <c r="K10" s="94" t="e">
        <f>#REF!</f>
        <v>#REF!</v>
      </c>
    </row>
    <row r="11" spans="1:11" x14ac:dyDescent="0.3">
      <c r="A11" s="85" t="e">
        <f>#REF!</f>
        <v>#REF!</v>
      </c>
      <c r="B11" s="85" t="e">
        <f>IF(D11&gt;0,#REF!,0)</f>
        <v>#REF!</v>
      </c>
      <c r="C11" s="86" t="e">
        <f>#REF!</f>
        <v>#REF!</v>
      </c>
      <c r="D11" s="85" t="e">
        <f>#REF!</f>
        <v>#REF!</v>
      </c>
      <c r="E11" s="85" t="e">
        <f>#REF!</f>
        <v>#REF!</v>
      </c>
      <c r="F11" s="85" t="e">
        <f t="shared" si="0"/>
        <v>#REF!</v>
      </c>
      <c r="G11" s="85" t="e">
        <f>#REF!</f>
        <v>#REF!</v>
      </c>
      <c r="H11" s="85" t="e">
        <f t="shared" si="1"/>
        <v>#REF!</v>
      </c>
      <c r="I11" s="85" t="e">
        <f t="shared" si="2"/>
        <v>#REF!</v>
      </c>
      <c r="J11" s="94" t="e">
        <f>#REF!</f>
        <v>#REF!</v>
      </c>
      <c r="K11" s="94" t="e">
        <f>#REF!</f>
        <v>#REF!</v>
      </c>
    </row>
    <row r="12" spans="1:11" x14ac:dyDescent="0.3">
      <c r="A12" s="85" t="e">
        <f>#REF!</f>
        <v>#REF!</v>
      </c>
      <c r="B12" s="85" t="e">
        <f>IF(D12&gt;0,#REF!,0)</f>
        <v>#REF!</v>
      </c>
      <c r="C12" s="86" t="e">
        <f>#REF!</f>
        <v>#REF!</v>
      </c>
      <c r="D12" s="85" t="e">
        <f>#REF!</f>
        <v>#REF!</v>
      </c>
      <c r="E12" s="85" t="e">
        <f>#REF!</f>
        <v>#REF!</v>
      </c>
      <c r="F12" s="85" t="e">
        <f t="shared" si="0"/>
        <v>#REF!</v>
      </c>
      <c r="G12" s="85" t="e">
        <f>#REF!</f>
        <v>#REF!</v>
      </c>
      <c r="H12" s="85" t="e">
        <f t="shared" si="1"/>
        <v>#REF!</v>
      </c>
      <c r="I12" s="85" t="e">
        <f t="shared" si="2"/>
        <v>#REF!</v>
      </c>
      <c r="J12" s="94" t="e">
        <f>#REF!</f>
        <v>#REF!</v>
      </c>
      <c r="K12" s="94" t="e">
        <f>#REF!</f>
        <v>#REF!</v>
      </c>
    </row>
    <row r="13" spans="1:11" x14ac:dyDescent="0.3">
      <c r="A13" s="85" t="e">
        <f>#REF!</f>
        <v>#REF!</v>
      </c>
      <c r="B13" s="85" t="e">
        <f>IF(D13&gt;0,#REF!,0)</f>
        <v>#REF!</v>
      </c>
      <c r="C13" s="95" t="e">
        <f>#REF!</f>
        <v>#REF!</v>
      </c>
      <c r="D13" s="96" t="e">
        <f>SUM(D14:D15)</f>
        <v>#REF!</v>
      </c>
      <c r="E13" s="85" t="e">
        <f>#REF!</f>
        <v>#REF!</v>
      </c>
      <c r="F13" s="85" t="e">
        <f t="shared" si="0"/>
        <v>#REF!</v>
      </c>
      <c r="G13" s="85" t="e">
        <f>#REF!</f>
        <v>#REF!</v>
      </c>
      <c r="H13" s="85" t="e">
        <f t="shared" si="1"/>
        <v>#REF!</v>
      </c>
      <c r="I13" s="85" t="e">
        <f t="shared" si="2"/>
        <v>#REF!</v>
      </c>
      <c r="J13" s="94" t="e">
        <f>#REF!</f>
        <v>#REF!</v>
      </c>
      <c r="K13" s="94" t="e">
        <f>#REF!</f>
        <v>#REF!</v>
      </c>
    </row>
    <row r="14" spans="1:11" x14ac:dyDescent="0.3">
      <c r="A14" s="85" t="e">
        <f>#REF!</f>
        <v>#REF!</v>
      </c>
      <c r="B14" s="85" t="e">
        <f>IF(D14&gt;0,#REF!,0)</f>
        <v>#REF!</v>
      </c>
      <c r="C14" s="86" t="e">
        <f>#REF!</f>
        <v>#REF!</v>
      </c>
      <c r="D14" s="85" t="e">
        <f>#REF!</f>
        <v>#REF!</v>
      </c>
      <c r="E14" s="85" t="e">
        <f>#REF!</f>
        <v>#REF!</v>
      </c>
      <c r="F14" s="85" t="e">
        <f t="shared" si="0"/>
        <v>#REF!</v>
      </c>
      <c r="G14" s="85" t="e">
        <f>#REF!</f>
        <v>#REF!</v>
      </c>
      <c r="H14" s="85" t="e">
        <f t="shared" si="1"/>
        <v>#REF!</v>
      </c>
      <c r="I14" s="85" t="e">
        <f t="shared" si="2"/>
        <v>#REF!</v>
      </c>
      <c r="J14" s="94" t="e">
        <f>#REF!</f>
        <v>#REF!</v>
      </c>
      <c r="K14" s="94" t="e">
        <f>#REF!</f>
        <v>#REF!</v>
      </c>
    </row>
    <row r="15" spans="1:11" x14ac:dyDescent="0.3">
      <c r="A15" s="85" t="e">
        <f>#REF!</f>
        <v>#REF!</v>
      </c>
      <c r="B15" s="85" t="e">
        <f>IF(D15&gt;0,#REF!,0)</f>
        <v>#REF!</v>
      </c>
      <c r="C15" s="86" t="e">
        <f>#REF!</f>
        <v>#REF!</v>
      </c>
      <c r="D15" s="85" t="e">
        <f>#REF!</f>
        <v>#REF!</v>
      </c>
      <c r="E15" s="85" t="e">
        <f>#REF!</f>
        <v>#REF!</v>
      </c>
      <c r="F15" s="85" t="e">
        <f t="shared" si="0"/>
        <v>#REF!</v>
      </c>
      <c r="G15" s="85" t="e">
        <f>#REF!</f>
        <v>#REF!</v>
      </c>
      <c r="H15" s="85" t="e">
        <f t="shared" si="1"/>
        <v>#REF!</v>
      </c>
      <c r="I15" s="85" t="e">
        <f t="shared" si="2"/>
        <v>#REF!</v>
      </c>
      <c r="J15" s="94" t="e">
        <f>#REF!</f>
        <v>#REF!</v>
      </c>
      <c r="K15" s="94" t="e">
        <f>#REF!</f>
        <v>#REF!</v>
      </c>
    </row>
    <row r="16" spans="1:11" x14ac:dyDescent="0.3">
      <c r="A16" s="85" t="e">
        <f>#REF!</f>
        <v>#REF!</v>
      </c>
      <c r="B16" s="85" t="e">
        <f>IF(D16&gt;0,#REF!,0)</f>
        <v>#REF!</v>
      </c>
      <c r="C16" s="95" t="e">
        <f>#REF!</f>
        <v>#REF!</v>
      </c>
      <c r="D16" s="96" t="e">
        <f>SUM(D17:D21)</f>
        <v>#REF!</v>
      </c>
      <c r="E16" s="85" t="e">
        <f>#REF!</f>
        <v>#REF!</v>
      </c>
      <c r="F16" s="85" t="e">
        <f t="shared" si="0"/>
        <v>#REF!</v>
      </c>
      <c r="G16" s="85" t="e">
        <f>#REF!</f>
        <v>#REF!</v>
      </c>
      <c r="H16" s="85" t="e">
        <f t="shared" si="1"/>
        <v>#REF!</v>
      </c>
      <c r="I16" s="85" t="e">
        <f t="shared" si="2"/>
        <v>#REF!</v>
      </c>
      <c r="J16" s="94" t="e">
        <f>#REF!</f>
        <v>#REF!</v>
      </c>
      <c r="K16" s="94" t="e">
        <f>#REF!</f>
        <v>#REF!</v>
      </c>
    </row>
    <row r="17" spans="1:11" x14ac:dyDescent="0.3">
      <c r="A17" s="85" t="e">
        <f>#REF!</f>
        <v>#REF!</v>
      </c>
      <c r="B17" s="85" t="e">
        <f>IF(D17&gt;0,#REF!,0)</f>
        <v>#REF!</v>
      </c>
      <c r="C17" s="86" t="e">
        <f>#REF!</f>
        <v>#REF!</v>
      </c>
      <c r="D17" s="85" t="e">
        <f>#REF!</f>
        <v>#REF!</v>
      </c>
      <c r="E17" s="85" t="e">
        <f>#REF!</f>
        <v>#REF!</v>
      </c>
      <c r="F17" s="85" t="e">
        <f t="shared" si="0"/>
        <v>#REF!</v>
      </c>
      <c r="G17" s="85" t="e">
        <f>#REF!</f>
        <v>#REF!</v>
      </c>
      <c r="H17" s="85" t="e">
        <f t="shared" si="1"/>
        <v>#REF!</v>
      </c>
      <c r="I17" s="85" t="e">
        <f t="shared" si="2"/>
        <v>#REF!</v>
      </c>
      <c r="J17" s="94" t="e">
        <f>#REF!</f>
        <v>#REF!</v>
      </c>
      <c r="K17" s="94" t="e">
        <f>#REF!</f>
        <v>#REF!</v>
      </c>
    </row>
    <row r="18" spans="1:11" x14ac:dyDescent="0.3">
      <c r="A18" s="85" t="e">
        <f>#REF!</f>
        <v>#REF!</v>
      </c>
      <c r="B18" s="85" t="e">
        <f>IF(D18&gt;0,#REF!,0)</f>
        <v>#REF!</v>
      </c>
      <c r="C18" s="86" t="e">
        <f>#REF!</f>
        <v>#REF!</v>
      </c>
      <c r="D18" s="85" t="e">
        <f>#REF!</f>
        <v>#REF!</v>
      </c>
      <c r="E18" s="85" t="e">
        <f>#REF!</f>
        <v>#REF!</v>
      </c>
      <c r="F18" s="85" t="e">
        <f t="shared" si="0"/>
        <v>#REF!</v>
      </c>
      <c r="G18" s="85" t="e">
        <f>#REF!</f>
        <v>#REF!</v>
      </c>
      <c r="H18" s="85" t="e">
        <f t="shared" si="1"/>
        <v>#REF!</v>
      </c>
      <c r="I18" s="85" t="e">
        <f t="shared" si="2"/>
        <v>#REF!</v>
      </c>
      <c r="J18" s="94" t="e">
        <f>#REF!</f>
        <v>#REF!</v>
      </c>
      <c r="K18" s="94" t="e">
        <f>#REF!</f>
        <v>#REF!</v>
      </c>
    </row>
    <row r="19" spans="1:11" x14ac:dyDescent="0.3">
      <c r="A19" s="85" t="e">
        <f>#REF!</f>
        <v>#REF!</v>
      </c>
      <c r="B19" s="85" t="e">
        <f>IF(D19&gt;0,#REF!,0)</f>
        <v>#REF!</v>
      </c>
      <c r="C19" s="86" t="e">
        <f>#REF!</f>
        <v>#REF!</v>
      </c>
      <c r="D19" s="85" t="e">
        <f>#REF!</f>
        <v>#REF!</v>
      </c>
      <c r="E19" s="85" t="e">
        <f>#REF!</f>
        <v>#REF!</v>
      </c>
      <c r="F19" s="85" t="e">
        <f t="shared" si="0"/>
        <v>#REF!</v>
      </c>
      <c r="G19" s="85" t="e">
        <f>#REF!</f>
        <v>#REF!</v>
      </c>
      <c r="H19" s="85" t="e">
        <f t="shared" si="1"/>
        <v>#REF!</v>
      </c>
      <c r="I19" s="85" t="e">
        <f t="shared" si="2"/>
        <v>#REF!</v>
      </c>
      <c r="J19" s="94" t="e">
        <f>#REF!</f>
        <v>#REF!</v>
      </c>
      <c r="K19" s="94" t="e">
        <f>#REF!</f>
        <v>#REF!</v>
      </c>
    </row>
    <row r="20" spans="1:11" x14ac:dyDescent="0.3">
      <c r="A20" s="85" t="e">
        <f>#REF!</f>
        <v>#REF!</v>
      </c>
      <c r="B20" s="85" t="e">
        <f>IF(D20&gt;0,#REF!,0)</f>
        <v>#REF!</v>
      </c>
      <c r="C20" s="86" t="e">
        <f>#REF!</f>
        <v>#REF!</v>
      </c>
      <c r="D20" s="85" t="e">
        <f>#REF!</f>
        <v>#REF!</v>
      </c>
      <c r="E20" s="85" t="e">
        <f>#REF!</f>
        <v>#REF!</v>
      </c>
      <c r="F20" s="85" t="e">
        <f t="shared" si="0"/>
        <v>#REF!</v>
      </c>
      <c r="G20" s="85" t="e">
        <f>#REF!</f>
        <v>#REF!</v>
      </c>
      <c r="H20" s="85" t="e">
        <f t="shared" si="1"/>
        <v>#REF!</v>
      </c>
      <c r="I20" s="85" t="e">
        <f t="shared" si="2"/>
        <v>#REF!</v>
      </c>
      <c r="J20" s="94" t="e">
        <f>#REF!</f>
        <v>#REF!</v>
      </c>
      <c r="K20" s="94" t="e">
        <f>#REF!</f>
        <v>#REF!</v>
      </c>
    </row>
    <row r="21" spans="1:11" x14ac:dyDescent="0.3">
      <c r="A21" s="85" t="e">
        <f>#REF!</f>
        <v>#REF!</v>
      </c>
      <c r="B21" s="85" t="e">
        <f>IF(D21&gt;0,#REF!,0)</f>
        <v>#REF!</v>
      </c>
      <c r="C21" s="86" t="e">
        <f>#REF!</f>
        <v>#REF!</v>
      </c>
      <c r="D21" s="85" t="e">
        <f>#REF!</f>
        <v>#REF!</v>
      </c>
      <c r="E21" s="85" t="e">
        <f>#REF!</f>
        <v>#REF!</v>
      </c>
      <c r="F21" s="85" t="e">
        <f t="shared" si="0"/>
        <v>#REF!</v>
      </c>
      <c r="G21" s="85" t="e">
        <f>#REF!</f>
        <v>#REF!</v>
      </c>
      <c r="H21" s="85" t="e">
        <f t="shared" si="1"/>
        <v>#REF!</v>
      </c>
      <c r="I21" s="85" t="e">
        <f t="shared" si="2"/>
        <v>#REF!</v>
      </c>
      <c r="J21" s="94" t="e">
        <f>#REF!</f>
        <v>#REF!</v>
      </c>
      <c r="K21" s="94" t="e">
        <f>#REF!</f>
        <v>#REF!</v>
      </c>
    </row>
    <row r="22" spans="1:11" x14ac:dyDescent="0.3">
      <c r="A22" s="85" t="e">
        <f>#REF!</f>
        <v>#REF!</v>
      </c>
      <c r="B22" s="85" t="e">
        <f>IF(D22&gt;0,#REF!,0)</f>
        <v>#REF!</v>
      </c>
      <c r="C22" s="95" t="e">
        <f>#REF!</f>
        <v>#REF!</v>
      </c>
      <c r="D22" s="96" t="e">
        <f>SUM(D23:D28)</f>
        <v>#REF!</v>
      </c>
      <c r="E22" s="85" t="e">
        <f>#REF!</f>
        <v>#REF!</v>
      </c>
      <c r="F22" s="85" t="e">
        <f t="shared" si="0"/>
        <v>#REF!</v>
      </c>
      <c r="G22" s="85" t="e">
        <f>#REF!</f>
        <v>#REF!</v>
      </c>
      <c r="H22" s="85" t="e">
        <f t="shared" si="1"/>
        <v>#REF!</v>
      </c>
      <c r="I22" s="85" t="e">
        <f t="shared" si="2"/>
        <v>#REF!</v>
      </c>
      <c r="J22" s="94" t="e">
        <f>#REF!</f>
        <v>#REF!</v>
      </c>
      <c r="K22" s="94" t="e">
        <f>#REF!</f>
        <v>#REF!</v>
      </c>
    </row>
    <row r="23" spans="1:11" x14ac:dyDescent="0.3">
      <c r="A23" s="85" t="e">
        <f>#REF!</f>
        <v>#REF!</v>
      </c>
      <c r="B23" s="85" t="e">
        <f>IF(D23&gt;0,#REF!,0)</f>
        <v>#REF!</v>
      </c>
      <c r="C23" s="86" t="e">
        <f>#REF!</f>
        <v>#REF!</v>
      </c>
      <c r="D23" s="85" t="e">
        <f>#REF!</f>
        <v>#REF!</v>
      </c>
      <c r="E23" s="85" t="e">
        <f>#REF!</f>
        <v>#REF!</v>
      </c>
      <c r="F23" s="85" t="e">
        <f t="shared" si="0"/>
        <v>#REF!</v>
      </c>
      <c r="G23" s="85" t="e">
        <f>#REF!</f>
        <v>#REF!</v>
      </c>
      <c r="H23" s="85" t="e">
        <f t="shared" si="1"/>
        <v>#REF!</v>
      </c>
      <c r="I23" s="85" t="e">
        <f t="shared" si="2"/>
        <v>#REF!</v>
      </c>
      <c r="J23" s="94" t="e">
        <f>#REF!</f>
        <v>#REF!</v>
      </c>
      <c r="K23" s="94" t="e">
        <f>#REF!</f>
        <v>#REF!</v>
      </c>
    </row>
    <row r="24" spans="1:11" x14ac:dyDescent="0.3">
      <c r="A24" s="85" t="e">
        <f>#REF!</f>
        <v>#REF!</v>
      </c>
      <c r="B24" s="85" t="e">
        <f>IF(D24&gt;0,#REF!,0)</f>
        <v>#REF!</v>
      </c>
      <c r="C24" s="86" t="e">
        <f>#REF!</f>
        <v>#REF!</v>
      </c>
      <c r="D24" s="85" t="e">
        <f>#REF!</f>
        <v>#REF!</v>
      </c>
      <c r="E24" s="85" t="e">
        <f>#REF!</f>
        <v>#REF!</v>
      </c>
      <c r="F24" s="85" t="e">
        <f t="shared" si="0"/>
        <v>#REF!</v>
      </c>
      <c r="G24" s="85" t="e">
        <f>#REF!</f>
        <v>#REF!</v>
      </c>
      <c r="H24" s="85" t="e">
        <f t="shared" si="1"/>
        <v>#REF!</v>
      </c>
      <c r="I24" s="85" t="e">
        <f t="shared" si="2"/>
        <v>#REF!</v>
      </c>
      <c r="J24" s="94" t="e">
        <f>#REF!</f>
        <v>#REF!</v>
      </c>
      <c r="K24" s="94" t="e">
        <f>#REF!</f>
        <v>#REF!</v>
      </c>
    </row>
    <row r="25" spans="1:11" x14ac:dyDescent="0.3">
      <c r="A25" s="85" t="e">
        <f>#REF!</f>
        <v>#REF!</v>
      </c>
      <c r="B25" s="85" t="e">
        <f>IF(D25&gt;0,#REF!,0)</f>
        <v>#REF!</v>
      </c>
      <c r="C25" s="86" t="e">
        <f>#REF!</f>
        <v>#REF!</v>
      </c>
      <c r="D25" s="85" t="e">
        <f>#REF!</f>
        <v>#REF!</v>
      </c>
      <c r="E25" s="85" t="e">
        <f>#REF!</f>
        <v>#REF!</v>
      </c>
      <c r="F25" s="85" t="e">
        <f t="shared" si="0"/>
        <v>#REF!</v>
      </c>
      <c r="G25" s="85" t="e">
        <f>#REF!</f>
        <v>#REF!</v>
      </c>
      <c r="H25" s="85" t="e">
        <f t="shared" si="1"/>
        <v>#REF!</v>
      </c>
      <c r="I25" s="85" t="e">
        <f t="shared" si="2"/>
        <v>#REF!</v>
      </c>
      <c r="J25" s="94" t="e">
        <f>#REF!</f>
        <v>#REF!</v>
      </c>
      <c r="K25" s="94" t="e">
        <f>#REF!</f>
        <v>#REF!</v>
      </c>
    </row>
    <row r="26" spans="1:11" x14ac:dyDescent="0.3">
      <c r="A26" s="85" t="e">
        <f>#REF!</f>
        <v>#REF!</v>
      </c>
      <c r="B26" s="85" t="e">
        <f>IF(D26&gt;0,#REF!,0)</f>
        <v>#REF!</v>
      </c>
      <c r="C26" s="86" t="e">
        <f>#REF!</f>
        <v>#REF!</v>
      </c>
      <c r="D26" s="85" t="e">
        <f>#REF!</f>
        <v>#REF!</v>
      </c>
      <c r="E26" s="85" t="e">
        <f>#REF!</f>
        <v>#REF!</v>
      </c>
      <c r="F26" s="85" t="e">
        <f t="shared" si="0"/>
        <v>#REF!</v>
      </c>
      <c r="G26" s="85" t="e">
        <f>#REF!</f>
        <v>#REF!</v>
      </c>
      <c r="H26" s="85" t="e">
        <f t="shared" si="1"/>
        <v>#REF!</v>
      </c>
      <c r="I26" s="85" t="e">
        <f t="shared" si="2"/>
        <v>#REF!</v>
      </c>
      <c r="J26" s="94" t="e">
        <f>#REF!</f>
        <v>#REF!</v>
      </c>
      <c r="K26" s="94" t="e">
        <f>#REF!</f>
        <v>#REF!</v>
      </c>
    </row>
    <row r="27" spans="1:11" x14ac:dyDescent="0.3">
      <c r="A27" s="85" t="e">
        <f>#REF!</f>
        <v>#REF!</v>
      </c>
      <c r="B27" s="85" t="e">
        <f>IF(D27&gt;0,#REF!,0)</f>
        <v>#REF!</v>
      </c>
      <c r="C27" s="86" t="e">
        <f>#REF!</f>
        <v>#REF!</v>
      </c>
      <c r="D27" s="85" t="e">
        <f>#REF!</f>
        <v>#REF!</v>
      </c>
      <c r="E27" s="85" t="e">
        <f>#REF!</f>
        <v>#REF!</v>
      </c>
      <c r="F27" s="85" t="e">
        <f t="shared" si="0"/>
        <v>#REF!</v>
      </c>
      <c r="G27" s="85" t="e">
        <f>#REF!</f>
        <v>#REF!</v>
      </c>
      <c r="H27" s="85" t="e">
        <f t="shared" si="1"/>
        <v>#REF!</v>
      </c>
      <c r="I27" s="85" t="e">
        <f t="shared" si="2"/>
        <v>#REF!</v>
      </c>
      <c r="J27" s="94" t="e">
        <f>#REF!</f>
        <v>#REF!</v>
      </c>
      <c r="K27" s="94" t="e">
        <f>#REF!</f>
        <v>#REF!</v>
      </c>
    </row>
    <row r="28" spans="1:11" x14ac:dyDescent="0.3">
      <c r="A28" s="85" t="e">
        <f>#REF!</f>
        <v>#REF!</v>
      </c>
      <c r="B28" s="85" t="e">
        <f>IF(D28&gt;0,#REF!,0)</f>
        <v>#REF!</v>
      </c>
      <c r="C28" s="86" t="e">
        <f>#REF!</f>
        <v>#REF!</v>
      </c>
      <c r="D28" s="85" t="e">
        <f>#REF!</f>
        <v>#REF!</v>
      </c>
      <c r="E28" s="85" t="e">
        <f>#REF!</f>
        <v>#REF!</v>
      </c>
      <c r="F28" s="85" t="e">
        <f t="shared" si="0"/>
        <v>#REF!</v>
      </c>
      <c r="G28" s="85" t="e">
        <f>#REF!</f>
        <v>#REF!</v>
      </c>
      <c r="H28" s="85" t="e">
        <f t="shared" si="1"/>
        <v>#REF!</v>
      </c>
      <c r="I28" s="85" t="e">
        <f t="shared" si="2"/>
        <v>#REF!</v>
      </c>
      <c r="J28" s="94" t="e">
        <f>#REF!</f>
        <v>#REF!</v>
      </c>
      <c r="K28" s="94" t="e">
        <f>#REF!</f>
        <v>#REF!</v>
      </c>
    </row>
    <row r="29" spans="1:11" x14ac:dyDescent="0.3">
      <c r="A29" s="85" t="e">
        <f>#REF!</f>
        <v>#REF!</v>
      </c>
      <c r="B29" s="85" t="e">
        <f>IF(D29&gt;0,#REF!,0)</f>
        <v>#REF!</v>
      </c>
      <c r="C29" s="95" t="e">
        <f>#REF!</f>
        <v>#REF!</v>
      </c>
      <c r="D29" s="96" t="e">
        <f>SUM(D30:D31)</f>
        <v>#REF!</v>
      </c>
      <c r="E29" s="85" t="e">
        <f>#REF!</f>
        <v>#REF!</v>
      </c>
      <c r="F29" s="85" t="e">
        <f t="shared" si="0"/>
        <v>#REF!</v>
      </c>
      <c r="G29" s="85" t="e">
        <f>#REF!</f>
        <v>#REF!</v>
      </c>
      <c r="H29" s="85" t="e">
        <f t="shared" si="1"/>
        <v>#REF!</v>
      </c>
      <c r="I29" s="85" t="e">
        <f t="shared" si="2"/>
        <v>#REF!</v>
      </c>
      <c r="J29" s="94" t="e">
        <f>#REF!</f>
        <v>#REF!</v>
      </c>
      <c r="K29" s="94" t="e">
        <f>#REF!</f>
        <v>#REF!</v>
      </c>
    </row>
    <row r="30" spans="1:11" x14ac:dyDescent="0.3">
      <c r="A30" s="85" t="e">
        <f>#REF!</f>
        <v>#REF!</v>
      </c>
      <c r="B30" s="85" t="e">
        <f>IF(D30&gt;0,#REF!,0)</f>
        <v>#REF!</v>
      </c>
      <c r="C30" s="86" t="e">
        <f>#REF!</f>
        <v>#REF!</v>
      </c>
      <c r="D30" s="85" t="e">
        <f>#REF!</f>
        <v>#REF!</v>
      </c>
      <c r="E30" s="85" t="e">
        <f>#REF!</f>
        <v>#REF!</v>
      </c>
      <c r="F30" s="85" t="e">
        <f t="shared" si="0"/>
        <v>#REF!</v>
      </c>
      <c r="G30" s="85" t="e">
        <f>#REF!</f>
        <v>#REF!</v>
      </c>
      <c r="H30" s="85" t="e">
        <f t="shared" si="1"/>
        <v>#REF!</v>
      </c>
      <c r="I30" s="85" t="e">
        <f t="shared" si="2"/>
        <v>#REF!</v>
      </c>
      <c r="J30" s="94" t="e">
        <f>#REF!</f>
        <v>#REF!</v>
      </c>
      <c r="K30" s="94" t="e">
        <f>#REF!</f>
        <v>#REF!</v>
      </c>
    </row>
    <row r="31" spans="1:11" x14ac:dyDescent="0.3">
      <c r="A31" s="85" t="e">
        <f>#REF!</f>
        <v>#REF!</v>
      </c>
      <c r="B31" s="85" t="e">
        <f>IF(D31&gt;0,#REF!,0)</f>
        <v>#REF!</v>
      </c>
      <c r="C31" s="86" t="e">
        <f>#REF!</f>
        <v>#REF!</v>
      </c>
      <c r="D31" s="85" t="e">
        <f>#REF!</f>
        <v>#REF!</v>
      </c>
      <c r="E31" s="85" t="e">
        <f>#REF!</f>
        <v>#REF!</v>
      </c>
      <c r="F31" s="85" t="e">
        <f t="shared" si="0"/>
        <v>#REF!</v>
      </c>
      <c r="G31" s="85" t="e">
        <f>#REF!</f>
        <v>#REF!</v>
      </c>
      <c r="H31" s="85" t="e">
        <f t="shared" si="1"/>
        <v>#REF!</v>
      </c>
      <c r="I31" s="85" t="e">
        <f t="shared" si="2"/>
        <v>#REF!</v>
      </c>
      <c r="J31" s="94" t="e">
        <f>#REF!</f>
        <v>#REF!</v>
      </c>
      <c r="K31" s="94" t="e">
        <f>#REF!</f>
        <v>#REF!</v>
      </c>
    </row>
    <row r="32" spans="1:11" x14ac:dyDescent="0.3">
      <c r="A32" s="85" t="e">
        <f>#REF!</f>
        <v>#REF!</v>
      </c>
      <c r="B32" s="85" t="e">
        <f>IF(D32&gt;0,#REF!,0)</f>
        <v>#REF!</v>
      </c>
      <c r="C32" s="95" t="e">
        <f>#REF!</f>
        <v>#REF!</v>
      </c>
      <c r="D32" s="96" t="e">
        <f>SUM(D33:D34)</f>
        <v>#REF!</v>
      </c>
      <c r="E32" s="85" t="e">
        <f>#REF!</f>
        <v>#REF!</v>
      </c>
      <c r="F32" s="85" t="e">
        <f t="shared" si="0"/>
        <v>#REF!</v>
      </c>
      <c r="G32" s="85" t="e">
        <f>#REF!</f>
        <v>#REF!</v>
      </c>
      <c r="H32" s="85" t="e">
        <f t="shared" si="1"/>
        <v>#REF!</v>
      </c>
      <c r="I32" s="85" t="e">
        <f t="shared" si="2"/>
        <v>#REF!</v>
      </c>
      <c r="J32" s="94" t="e">
        <f>#REF!</f>
        <v>#REF!</v>
      </c>
      <c r="K32" s="94" t="e">
        <f>#REF!</f>
        <v>#REF!</v>
      </c>
    </row>
    <row r="33" spans="1:11" x14ac:dyDescent="0.3">
      <c r="A33" s="85" t="e">
        <f>#REF!</f>
        <v>#REF!</v>
      </c>
      <c r="B33" s="85" t="e">
        <f>IF(D33&gt;0,#REF!,0)</f>
        <v>#REF!</v>
      </c>
      <c r="C33" s="86" t="e">
        <f>#REF!</f>
        <v>#REF!</v>
      </c>
      <c r="D33" s="85" t="e">
        <f>#REF!</f>
        <v>#REF!</v>
      </c>
      <c r="E33" s="85" t="e">
        <f>#REF!</f>
        <v>#REF!</v>
      </c>
      <c r="F33" s="85" t="e">
        <f t="shared" si="0"/>
        <v>#REF!</v>
      </c>
      <c r="G33" s="85" t="e">
        <f>#REF!</f>
        <v>#REF!</v>
      </c>
      <c r="H33" s="85" t="e">
        <f t="shared" si="1"/>
        <v>#REF!</v>
      </c>
      <c r="I33" s="85" t="e">
        <f t="shared" si="2"/>
        <v>#REF!</v>
      </c>
      <c r="J33" s="94" t="e">
        <f>#REF!</f>
        <v>#REF!</v>
      </c>
      <c r="K33" s="94" t="e">
        <f>#REF!</f>
        <v>#REF!</v>
      </c>
    </row>
    <row r="34" spans="1:11" x14ac:dyDescent="0.3">
      <c r="A34" s="85" t="e">
        <f>#REF!</f>
        <v>#REF!</v>
      </c>
      <c r="B34" s="85" t="e">
        <f>IF(D34&gt;0,#REF!,0)</f>
        <v>#REF!</v>
      </c>
      <c r="C34" s="86" t="e">
        <f>#REF!</f>
        <v>#REF!</v>
      </c>
      <c r="D34" s="85" t="e">
        <f>#REF!</f>
        <v>#REF!</v>
      </c>
      <c r="E34" s="85" t="e">
        <f>#REF!</f>
        <v>#REF!</v>
      </c>
      <c r="F34" s="85" t="e">
        <f t="shared" si="0"/>
        <v>#REF!</v>
      </c>
      <c r="G34" s="85" t="e">
        <f>#REF!</f>
        <v>#REF!</v>
      </c>
      <c r="H34" s="85" t="e">
        <f t="shared" si="1"/>
        <v>#REF!</v>
      </c>
      <c r="I34" s="85" t="e">
        <f t="shared" si="2"/>
        <v>#REF!</v>
      </c>
      <c r="J34" s="94" t="e">
        <f>#REF!</f>
        <v>#REF!</v>
      </c>
      <c r="K34" s="94" t="e">
        <f>#REF!</f>
        <v>#REF!</v>
      </c>
    </row>
    <row r="35" spans="1:11" x14ac:dyDescent="0.3">
      <c r="A35" s="85" t="e">
        <f>#REF!</f>
        <v>#REF!</v>
      </c>
      <c r="B35" s="85" t="e">
        <f>IF(D35&gt;0,#REF!,0)</f>
        <v>#REF!</v>
      </c>
      <c r="C35" s="95" t="e">
        <f>#REF!</f>
        <v>#REF!</v>
      </c>
      <c r="D35" s="96" t="e">
        <f>SUM(D36:D39)</f>
        <v>#REF!</v>
      </c>
      <c r="E35" s="85" t="e">
        <f>#REF!</f>
        <v>#REF!</v>
      </c>
      <c r="F35" s="85" t="e">
        <f t="shared" si="0"/>
        <v>#REF!</v>
      </c>
      <c r="G35" s="85" t="e">
        <f>#REF!</f>
        <v>#REF!</v>
      </c>
      <c r="H35" s="85" t="e">
        <f t="shared" si="1"/>
        <v>#REF!</v>
      </c>
      <c r="I35" s="85" t="e">
        <f t="shared" si="2"/>
        <v>#REF!</v>
      </c>
      <c r="J35" s="94" t="e">
        <f>#REF!</f>
        <v>#REF!</v>
      </c>
      <c r="K35" s="94" t="e">
        <f>#REF!</f>
        <v>#REF!</v>
      </c>
    </row>
    <row r="36" spans="1:11" x14ac:dyDescent="0.3">
      <c r="A36" s="85" t="e">
        <f>#REF!</f>
        <v>#REF!</v>
      </c>
      <c r="B36" s="85" t="e">
        <f>IF(D36&gt;0,#REF!,0)</f>
        <v>#REF!</v>
      </c>
      <c r="C36" s="86" t="e">
        <f>#REF!</f>
        <v>#REF!</v>
      </c>
      <c r="D36" s="85" t="e">
        <f>#REF!</f>
        <v>#REF!</v>
      </c>
      <c r="E36" s="85" t="e">
        <f>#REF!</f>
        <v>#REF!</v>
      </c>
      <c r="F36" s="85" t="e">
        <f t="shared" si="0"/>
        <v>#REF!</v>
      </c>
      <c r="G36" s="85" t="e">
        <f>#REF!</f>
        <v>#REF!</v>
      </c>
      <c r="H36" s="85" t="e">
        <f t="shared" si="1"/>
        <v>#REF!</v>
      </c>
      <c r="I36" s="85" t="e">
        <f t="shared" si="2"/>
        <v>#REF!</v>
      </c>
      <c r="J36" s="94" t="e">
        <f>#REF!</f>
        <v>#REF!</v>
      </c>
      <c r="K36" s="94" t="e">
        <f>#REF!</f>
        <v>#REF!</v>
      </c>
    </row>
    <row r="37" spans="1:11" x14ac:dyDescent="0.3">
      <c r="A37" s="85" t="e">
        <f>#REF!</f>
        <v>#REF!</v>
      </c>
      <c r="B37" s="85" t="e">
        <f>IF(D37&gt;0,#REF!,0)</f>
        <v>#REF!</v>
      </c>
      <c r="C37" s="86" t="e">
        <f>#REF!</f>
        <v>#REF!</v>
      </c>
      <c r="D37" s="85" t="e">
        <f>#REF!</f>
        <v>#REF!</v>
      </c>
      <c r="E37" s="85" t="e">
        <f>#REF!</f>
        <v>#REF!</v>
      </c>
      <c r="F37" s="85" t="e">
        <f t="shared" si="0"/>
        <v>#REF!</v>
      </c>
      <c r="G37" s="85" t="e">
        <f>#REF!</f>
        <v>#REF!</v>
      </c>
      <c r="H37" s="85" t="e">
        <f t="shared" si="1"/>
        <v>#REF!</v>
      </c>
      <c r="I37" s="85" t="e">
        <f t="shared" si="2"/>
        <v>#REF!</v>
      </c>
      <c r="J37" s="94" t="e">
        <f>#REF!</f>
        <v>#REF!</v>
      </c>
      <c r="K37" s="94" t="e">
        <f>#REF!</f>
        <v>#REF!</v>
      </c>
    </row>
    <row r="38" spans="1:11" x14ac:dyDescent="0.3">
      <c r="A38" s="85" t="e">
        <f>#REF!</f>
        <v>#REF!</v>
      </c>
      <c r="B38" s="85" t="e">
        <f>IF(D38&gt;0,#REF!,0)</f>
        <v>#REF!</v>
      </c>
      <c r="C38" s="86" t="e">
        <f>#REF!</f>
        <v>#REF!</v>
      </c>
      <c r="D38" s="85" t="e">
        <f>#REF!</f>
        <v>#REF!</v>
      </c>
      <c r="E38" s="85" t="e">
        <f>#REF!</f>
        <v>#REF!</v>
      </c>
      <c r="F38" s="85" t="e">
        <f t="shared" si="0"/>
        <v>#REF!</v>
      </c>
      <c r="G38" s="85" t="e">
        <f>#REF!</f>
        <v>#REF!</v>
      </c>
      <c r="H38" s="85" t="e">
        <f t="shared" si="1"/>
        <v>#REF!</v>
      </c>
      <c r="I38" s="85" t="e">
        <f t="shared" si="2"/>
        <v>#REF!</v>
      </c>
      <c r="J38" s="94" t="e">
        <f>#REF!</f>
        <v>#REF!</v>
      </c>
      <c r="K38" s="94" t="e">
        <f>#REF!</f>
        <v>#REF!</v>
      </c>
    </row>
    <row r="39" spans="1:11" x14ac:dyDescent="0.3">
      <c r="A39" s="85" t="e">
        <f>#REF!</f>
        <v>#REF!</v>
      </c>
      <c r="B39" s="85" t="e">
        <f>IF(D39&gt;0,#REF!,0)</f>
        <v>#REF!</v>
      </c>
      <c r="C39" s="86" t="e">
        <f>#REF!</f>
        <v>#REF!</v>
      </c>
      <c r="D39" s="85" t="e">
        <f>#REF!</f>
        <v>#REF!</v>
      </c>
      <c r="E39" s="85" t="e">
        <f>#REF!</f>
        <v>#REF!</v>
      </c>
      <c r="F39" s="85" t="e">
        <f t="shared" si="0"/>
        <v>#REF!</v>
      </c>
      <c r="G39" s="85" t="e">
        <f>#REF!</f>
        <v>#REF!</v>
      </c>
      <c r="H39" s="85" t="e">
        <f t="shared" si="1"/>
        <v>#REF!</v>
      </c>
      <c r="I39" s="85" t="e">
        <f t="shared" si="2"/>
        <v>#REF!</v>
      </c>
      <c r="J39" s="94" t="e">
        <f>#REF!</f>
        <v>#REF!</v>
      </c>
      <c r="K39" s="94" t="e">
        <f>#REF!</f>
        <v>#REF!</v>
      </c>
    </row>
    <row r="40" spans="1:11" x14ac:dyDescent="0.3">
      <c r="A40" s="85" t="e">
        <f>#REF!</f>
        <v>#REF!</v>
      </c>
      <c r="B40" s="85" t="e">
        <f>IF(D40&gt;0,#REF!,0)</f>
        <v>#REF!</v>
      </c>
      <c r="C40" s="95" t="e">
        <f>#REF!</f>
        <v>#REF!</v>
      </c>
      <c r="D40" s="96" t="e">
        <f>SUM(D41:D45)</f>
        <v>#REF!</v>
      </c>
      <c r="E40" s="85" t="e">
        <f>#REF!</f>
        <v>#REF!</v>
      </c>
      <c r="F40" s="85" t="e">
        <f t="shared" si="0"/>
        <v>#REF!</v>
      </c>
      <c r="G40" s="85" t="e">
        <f>#REF!</f>
        <v>#REF!</v>
      </c>
      <c r="H40" s="85" t="e">
        <f t="shared" si="1"/>
        <v>#REF!</v>
      </c>
      <c r="I40" s="85" t="e">
        <f t="shared" si="2"/>
        <v>#REF!</v>
      </c>
      <c r="J40" s="94" t="e">
        <f>#REF!</f>
        <v>#REF!</v>
      </c>
      <c r="K40" s="94" t="e">
        <f>#REF!</f>
        <v>#REF!</v>
      </c>
    </row>
    <row r="41" spans="1:11" x14ac:dyDescent="0.3">
      <c r="A41" s="85" t="e">
        <f>#REF!</f>
        <v>#REF!</v>
      </c>
      <c r="B41" s="85" t="e">
        <f>IF(D41&gt;0,#REF!,0)</f>
        <v>#REF!</v>
      </c>
      <c r="C41" s="86" t="e">
        <f>#REF!</f>
        <v>#REF!</v>
      </c>
      <c r="D41" s="85" t="e">
        <f>#REF!</f>
        <v>#REF!</v>
      </c>
      <c r="E41" s="85" t="e">
        <f>#REF!</f>
        <v>#REF!</v>
      </c>
      <c r="F41" s="85" t="e">
        <f t="shared" si="0"/>
        <v>#REF!</v>
      </c>
      <c r="G41" s="85" t="e">
        <f>#REF!</f>
        <v>#REF!</v>
      </c>
      <c r="H41" s="85" t="e">
        <f t="shared" si="1"/>
        <v>#REF!</v>
      </c>
      <c r="I41" s="85" t="e">
        <f t="shared" si="2"/>
        <v>#REF!</v>
      </c>
      <c r="J41" s="94" t="e">
        <f>#REF!</f>
        <v>#REF!</v>
      </c>
      <c r="K41" s="94" t="e">
        <f>#REF!</f>
        <v>#REF!</v>
      </c>
    </row>
    <row r="42" spans="1:11" x14ac:dyDescent="0.3">
      <c r="A42" s="85" t="e">
        <f>#REF!</f>
        <v>#REF!</v>
      </c>
      <c r="B42" s="85" t="e">
        <f>IF(D42&gt;0,#REF!,0)</f>
        <v>#REF!</v>
      </c>
      <c r="C42" s="86" t="e">
        <f>#REF!</f>
        <v>#REF!</v>
      </c>
      <c r="D42" s="85" t="e">
        <f>#REF!</f>
        <v>#REF!</v>
      </c>
      <c r="E42" s="85" t="e">
        <f>#REF!</f>
        <v>#REF!</v>
      </c>
      <c r="F42" s="85" t="e">
        <f t="shared" si="0"/>
        <v>#REF!</v>
      </c>
      <c r="G42" s="85" t="e">
        <f>#REF!</f>
        <v>#REF!</v>
      </c>
      <c r="H42" s="85" t="e">
        <f t="shared" si="1"/>
        <v>#REF!</v>
      </c>
      <c r="I42" s="85" t="e">
        <f t="shared" si="2"/>
        <v>#REF!</v>
      </c>
      <c r="J42" s="94" t="e">
        <f>#REF!</f>
        <v>#REF!</v>
      </c>
      <c r="K42" s="94" t="e">
        <f>#REF!</f>
        <v>#REF!</v>
      </c>
    </row>
    <row r="43" spans="1:11" x14ac:dyDescent="0.3">
      <c r="A43" s="85" t="e">
        <f>#REF!</f>
        <v>#REF!</v>
      </c>
      <c r="B43" s="85" t="e">
        <f>IF(D43&gt;0,#REF!,0)</f>
        <v>#REF!</v>
      </c>
      <c r="C43" s="86" t="e">
        <f>#REF!</f>
        <v>#REF!</v>
      </c>
      <c r="D43" s="85" t="e">
        <f>#REF!</f>
        <v>#REF!</v>
      </c>
      <c r="E43" s="85" t="e">
        <f>#REF!</f>
        <v>#REF!</v>
      </c>
      <c r="F43" s="85" t="e">
        <f t="shared" si="0"/>
        <v>#REF!</v>
      </c>
      <c r="G43" s="85" t="e">
        <f>#REF!</f>
        <v>#REF!</v>
      </c>
      <c r="H43" s="85" t="e">
        <f t="shared" si="1"/>
        <v>#REF!</v>
      </c>
      <c r="I43" s="85" t="e">
        <f t="shared" si="2"/>
        <v>#REF!</v>
      </c>
      <c r="J43" s="94" t="e">
        <f>#REF!</f>
        <v>#REF!</v>
      </c>
      <c r="K43" s="94" t="e">
        <f>#REF!</f>
        <v>#REF!</v>
      </c>
    </row>
    <row r="44" spans="1:11" x14ac:dyDescent="0.3">
      <c r="A44" s="85" t="e">
        <f>#REF!</f>
        <v>#REF!</v>
      </c>
      <c r="B44" s="85" t="e">
        <f>IF(D44&gt;0,#REF!,0)</f>
        <v>#REF!</v>
      </c>
      <c r="C44" s="86" t="e">
        <f>#REF!</f>
        <v>#REF!</v>
      </c>
      <c r="D44" s="85" t="e">
        <f>#REF!</f>
        <v>#REF!</v>
      </c>
      <c r="E44" s="85" t="e">
        <f>#REF!</f>
        <v>#REF!</v>
      </c>
      <c r="F44" s="85" t="e">
        <f t="shared" si="0"/>
        <v>#REF!</v>
      </c>
      <c r="G44" s="85" t="e">
        <f>#REF!</f>
        <v>#REF!</v>
      </c>
      <c r="H44" s="85" t="e">
        <f t="shared" si="1"/>
        <v>#REF!</v>
      </c>
      <c r="I44" s="85" t="e">
        <f t="shared" si="2"/>
        <v>#REF!</v>
      </c>
      <c r="J44" s="94" t="e">
        <f>#REF!</f>
        <v>#REF!</v>
      </c>
      <c r="K44" s="94" t="e">
        <f>#REF!</f>
        <v>#REF!</v>
      </c>
    </row>
    <row r="45" spans="1:11" x14ac:dyDescent="0.3">
      <c r="A45" s="85" t="e">
        <f>#REF!</f>
        <v>#REF!</v>
      </c>
      <c r="B45" s="85" t="e">
        <f>IF(D45&gt;0,#REF!,0)</f>
        <v>#REF!</v>
      </c>
      <c r="C45" s="86" t="e">
        <f>#REF!</f>
        <v>#REF!</v>
      </c>
      <c r="D45" s="85" t="e">
        <f>#REF!</f>
        <v>#REF!</v>
      </c>
      <c r="E45" s="85" t="e">
        <f>#REF!</f>
        <v>#REF!</v>
      </c>
      <c r="F45" s="85" t="e">
        <f t="shared" si="0"/>
        <v>#REF!</v>
      </c>
      <c r="G45" s="85" t="e">
        <f>#REF!</f>
        <v>#REF!</v>
      </c>
      <c r="H45" s="85" t="e">
        <f t="shared" si="1"/>
        <v>#REF!</v>
      </c>
      <c r="I45" s="85" t="e">
        <f t="shared" si="2"/>
        <v>#REF!</v>
      </c>
      <c r="J45" s="94" t="e">
        <f>#REF!</f>
        <v>#REF!</v>
      </c>
      <c r="K45" s="94" t="e">
        <f>#REF!</f>
        <v>#REF!</v>
      </c>
    </row>
    <row r="46" spans="1:11" x14ac:dyDescent="0.3">
      <c r="A46" s="85" t="e">
        <f>#REF!</f>
        <v>#REF!</v>
      </c>
      <c r="B46" s="85" t="e">
        <f>IF(D46&gt;0,#REF!,0)</f>
        <v>#REF!</v>
      </c>
      <c r="C46" s="95" t="e">
        <f>#REF!</f>
        <v>#REF!</v>
      </c>
      <c r="D46" s="96" t="e">
        <f>SUM(D47:D52)</f>
        <v>#REF!</v>
      </c>
      <c r="E46" s="85" t="e">
        <f>#REF!</f>
        <v>#REF!</v>
      </c>
      <c r="F46" s="85" t="e">
        <f t="shared" si="0"/>
        <v>#REF!</v>
      </c>
      <c r="G46" s="85" t="e">
        <f>#REF!</f>
        <v>#REF!</v>
      </c>
      <c r="H46" s="85" t="e">
        <f t="shared" si="1"/>
        <v>#REF!</v>
      </c>
      <c r="I46" s="85" t="e">
        <f t="shared" si="2"/>
        <v>#REF!</v>
      </c>
      <c r="J46" s="94" t="e">
        <f>#REF!</f>
        <v>#REF!</v>
      </c>
      <c r="K46" s="94" t="e">
        <f>#REF!</f>
        <v>#REF!</v>
      </c>
    </row>
    <row r="47" spans="1:11" x14ac:dyDescent="0.3">
      <c r="A47" s="85" t="e">
        <f>#REF!</f>
        <v>#REF!</v>
      </c>
      <c r="B47" s="85" t="e">
        <f>IF(D47&gt;0,#REF!,0)</f>
        <v>#REF!</v>
      </c>
      <c r="C47" s="86" t="e">
        <f>#REF!</f>
        <v>#REF!</v>
      </c>
      <c r="D47" s="85" t="e">
        <f>#REF!</f>
        <v>#REF!</v>
      </c>
      <c r="E47" s="85" t="e">
        <f>#REF!</f>
        <v>#REF!</v>
      </c>
      <c r="F47" s="85" t="e">
        <f t="shared" si="0"/>
        <v>#REF!</v>
      </c>
      <c r="G47" s="85" t="e">
        <f>#REF!</f>
        <v>#REF!</v>
      </c>
      <c r="H47" s="85" t="e">
        <f t="shared" si="1"/>
        <v>#REF!</v>
      </c>
      <c r="I47" s="85" t="e">
        <f t="shared" si="2"/>
        <v>#REF!</v>
      </c>
      <c r="J47" s="94" t="e">
        <f>#REF!</f>
        <v>#REF!</v>
      </c>
      <c r="K47" s="94" t="e">
        <f>#REF!</f>
        <v>#REF!</v>
      </c>
    </row>
    <row r="48" spans="1:11" x14ac:dyDescent="0.3">
      <c r="A48" s="85" t="e">
        <f>#REF!</f>
        <v>#REF!</v>
      </c>
      <c r="B48" s="85" t="e">
        <f>IF(D48&gt;0,#REF!,0)</f>
        <v>#REF!</v>
      </c>
      <c r="C48" s="86" t="e">
        <f>#REF!</f>
        <v>#REF!</v>
      </c>
      <c r="D48" s="85" t="e">
        <f>#REF!</f>
        <v>#REF!</v>
      </c>
      <c r="E48" s="85" t="e">
        <f>#REF!</f>
        <v>#REF!</v>
      </c>
      <c r="F48" s="85" t="e">
        <f t="shared" si="0"/>
        <v>#REF!</v>
      </c>
      <c r="G48" s="85" t="e">
        <f>#REF!</f>
        <v>#REF!</v>
      </c>
      <c r="H48" s="85" t="e">
        <f t="shared" si="1"/>
        <v>#REF!</v>
      </c>
      <c r="I48" s="85" t="e">
        <f t="shared" si="2"/>
        <v>#REF!</v>
      </c>
      <c r="J48" s="94" t="e">
        <f>#REF!</f>
        <v>#REF!</v>
      </c>
      <c r="K48" s="94" t="e">
        <f>#REF!</f>
        <v>#REF!</v>
      </c>
    </row>
    <row r="49" spans="1:11" x14ac:dyDescent="0.3">
      <c r="A49" s="85" t="e">
        <f>#REF!</f>
        <v>#REF!</v>
      </c>
      <c r="B49" s="85" t="e">
        <f>IF(D49&gt;0,#REF!,0)</f>
        <v>#REF!</v>
      </c>
      <c r="C49" s="86" t="e">
        <f>#REF!</f>
        <v>#REF!</v>
      </c>
      <c r="D49" s="85" t="e">
        <f>#REF!</f>
        <v>#REF!</v>
      </c>
      <c r="E49" s="85" t="e">
        <f>#REF!</f>
        <v>#REF!</v>
      </c>
      <c r="F49" s="85" t="e">
        <f t="shared" si="0"/>
        <v>#REF!</v>
      </c>
      <c r="G49" s="85" t="e">
        <f>#REF!</f>
        <v>#REF!</v>
      </c>
      <c r="H49" s="85" t="e">
        <f t="shared" si="1"/>
        <v>#REF!</v>
      </c>
      <c r="I49" s="85" t="e">
        <f t="shared" si="2"/>
        <v>#REF!</v>
      </c>
      <c r="J49" s="94" t="e">
        <f>#REF!</f>
        <v>#REF!</v>
      </c>
      <c r="K49" s="94" t="e">
        <f>#REF!</f>
        <v>#REF!</v>
      </c>
    </row>
    <row r="50" spans="1:11" x14ac:dyDescent="0.3">
      <c r="A50" s="85" t="e">
        <f>#REF!</f>
        <v>#REF!</v>
      </c>
      <c r="B50" s="85" t="e">
        <f>IF(D50&gt;0,#REF!,0)</f>
        <v>#REF!</v>
      </c>
      <c r="C50" s="86" t="e">
        <f>#REF!</f>
        <v>#REF!</v>
      </c>
      <c r="D50" s="85" t="e">
        <f>#REF!</f>
        <v>#REF!</v>
      </c>
      <c r="E50" s="85" t="e">
        <f>#REF!</f>
        <v>#REF!</v>
      </c>
      <c r="F50" s="85" t="e">
        <f t="shared" si="0"/>
        <v>#REF!</v>
      </c>
      <c r="G50" s="85" t="e">
        <f>#REF!</f>
        <v>#REF!</v>
      </c>
      <c r="H50" s="85" t="e">
        <f t="shared" si="1"/>
        <v>#REF!</v>
      </c>
      <c r="I50" s="85" t="e">
        <f t="shared" si="2"/>
        <v>#REF!</v>
      </c>
      <c r="J50" s="94" t="e">
        <f>#REF!</f>
        <v>#REF!</v>
      </c>
      <c r="K50" s="94" t="e">
        <f>#REF!</f>
        <v>#REF!</v>
      </c>
    </row>
    <row r="51" spans="1:11" x14ac:dyDescent="0.3">
      <c r="A51" s="85" t="e">
        <f>#REF!</f>
        <v>#REF!</v>
      </c>
      <c r="B51" s="85" t="e">
        <f>IF(D51&gt;0,#REF!,0)</f>
        <v>#REF!</v>
      </c>
      <c r="C51" s="86" t="e">
        <f>#REF!</f>
        <v>#REF!</v>
      </c>
      <c r="D51" s="85" t="e">
        <f>#REF!</f>
        <v>#REF!</v>
      </c>
      <c r="E51" s="85" t="e">
        <f>#REF!</f>
        <v>#REF!</v>
      </c>
      <c r="F51" s="85" t="e">
        <f t="shared" si="0"/>
        <v>#REF!</v>
      </c>
      <c r="G51" s="85" t="e">
        <f>#REF!</f>
        <v>#REF!</v>
      </c>
      <c r="H51" s="85" t="e">
        <f t="shared" si="1"/>
        <v>#REF!</v>
      </c>
      <c r="I51" s="85" t="e">
        <f t="shared" si="2"/>
        <v>#REF!</v>
      </c>
      <c r="J51" s="94" t="e">
        <f>#REF!</f>
        <v>#REF!</v>
      </c>
      <c r="K51" s="94" t="e">
        <f>#REF!</f>
        <v>#REF!</v>
      </c>
    </row>
    <row r="52" spans="1:11" x14ac:dyDescent="0.3">
      <c r="A52" s="85" t="e">
        <f>#REF!</f>
        <v>#REF!</v>
      </c>
      <c r="B52" s="85" t="e">
        <f>IF(D52&gt;0,#REF!,0)</f>
        <v>#REF!</v>
      </c>
      <c r="C52" s="86" t="e">
        <f>#REF!</f>
        <v>#REF!</v>
      </c>
      <c r="D52" s="85" t="e">
        <f>#REF!</f>
        <v>#REF!</v>
      </c>
      <c r="E52" s="85" t="e">
        <f>#REF!</f>
        <v>#REF!</v>
      </c>
      <c r="F52" s="85" t="e">
        <f t="shared" si="0"/>
        <v>#REF!</v>
      </c>
      <c r="G52" s="85" t="e">
        <f>#REF!</f>
        <v>#REF!</v>
      </c>
      <c r="H52" s="85" t="e">
        <f t="shared" si="1"/>
        <v>#REF!</v>
      </c>
      <c r="I52" s="85" t="e">
        <f t="shared" si="2"/>
        <v>#REF!</v>
      </c>
      <c r="J52" s="94" t="e">
        <f>#REF!</f>
        <v>#REF!</v>
      </c>
      <c r="K52" s="94" t="e">
        <f>#REF!</f>
        <v>#REF!</v>
      </c>
    </row>
    <row r="53" spans="1:11" x14ac:dyDescent="0.3">
      <c r="A53" s="85" t="e">
        <f>#REF!</f>
        <v>#REF!</v>
      </c>
      <c r="B53" s="85" t="e">
        <f>IF(D53&gt;0,#REF!,0)</f>
        <v>#REF!</v>
      </c>
      <c r="C53" s="95" t="e">
        <f>#REF!</f>
        <v>#REF!</v>
      </c>
      <c r="D53" s="96" t="e">
        <f>D55+D56+D57+D58+D59+D61+D62+D63+D65+D66+D67+D69+D70+D71+D72+D73+D74+D76+D77+D78+D79+D81+D82+D83+D84+D85+D87+D88+D89+D90+D91</f>
        <v>#REF!</v>
      </c>
      <c r="E53" s="85" t="e">
        <f>#REF!</f>
        <v>#REF!</v>
      </c>
      <c r="F53" s="85" t="e">
        <f t="shared" si="0"/>
        <v>#REF!</v>
      </c>
      <c r="G53" s="85" t="e">
        <f>#REF!</f>
        <v>#REF!</v>
      </c>
      <c r="H53" s="85" t="e">
        <f t="shared" si="1"/>
        <v>#REF!</v>
      </c>
      <c r="I53" s="85" t="e">
        <f t="shared" si="2"/>
        <v>#REF!</v>
      </c>
      <c r="J53" s="94" t="e">
        <f>#REF!</f>
        <v>#REF!</v>
      </c>
      <c r="K53" s="94" t="e">
        <f>#REF!</f>
        <v>#REF!</v>
      </c>
    </row>
    <row r="54" spans="1:11" x14ac:dyDescent="0.3">
      <c r="A54" s="85" t="e">
        <f>#REF!</f>
        <v>#REF!</v>
      </c>
      <c r="B54" s="85" t="e">
        <f>IF(D54&gt;0,#REF!,0)</f>
        <v>#REF!</v>
      </c>
      <c r="C54" s="95" t="e">
        <f>#REF!</f>
        <v>#REF!</v>
      </c>
      <c r="D54" s="96" t="e">
        <f>SUM(D55:D59)</f>
        <v>#REF!</v>
      </c>
      <c r="E54" s="85" t="e">
        <f>#REF!</f>
        <v>#REF!</v>
      </c>
      <c r="F54" s="85" t="e">
        <f t="shared" si="0"/>
        <v>#REF!</v>
      </c>
      <c r="G54" s="85" t="e">
        <f>#REF!</f>
        <v>#REF!</v>
      </c>
      <c r="H54" s="85" t="e">
        <f t="shared" si="1"/>
        <v>#REF!</v>
      </c>
      <c r="I54" s="85" t="e">
        <f t="shared" si="2"/>
        <v>#REF!</v>
      </c>
      <c r="J54" s="94" t="e">
        <f>#REF!</f>
        <v>#REF!</v>
      </c>
      <c r="K54" s="94" t="e">
        <f>#REF!</f>
        <v>#REF!</v>
      </c>
    </row>
    <row r="55" spans="1:11" x14ac:dyDescent="0.3">
      <c r="A55" s="85" t="e">
        <f>#REF!</f>
        <v>#REF!</v>
      </c>
      <c r="B55" s="85" t="e">
        <f>IF(D55&gt;0,#REF!,0)</f>
        <v>#REF!</v>
      </c>
      <c r="C55" s="86" t="e">
        <f>#REF!</f>
        <v>#REF!</v>
      </c>
      <c r="D55" s="85" t="e">
        <f>#REF!</f>
        <v>#REF!</v>
      </c>
      <c r="E55" s="85" t="e">
        <f>#REF!</f>
        <v>#REF!</v>
      </c>
      <c r="F55" s="85" t="e">
        <f t="shared" si="0"/>
        <v>#REF!</v>
      </c>
      <c r="G55" s="85" t="e">
        <f>#REF!</f>
        <v>#REF!</v>
      </c>
      <c r="H55" s="85" t="e">
        <f t="shared" si="1"/>
        <v>#REF!</v>
      </c>
      <c r="I55" s="85" t="e">
        <f t="shared" si="2"/>
        <v>#REF!</v>
      </c>
      <c r="J55" s="94" t="e">
        <f>#REF!</f>
        <v>#REF!</v>
      </c>
      <c r="K55" s="94" t="e">
        <f>#REF!</f>
        <v>#REF!</v>
      </c>
    </row>
    <row r="56" spans="1:11" x14ac:dyDescent="0.3">
      <c r="A56" s="85" t="e">
        <f>#REF!</f>
        <v>#REF!</v>
      </c>
      <c r="B56" s="85" t="e">
        <f>IF(D56&gt;0,#REF!,0)</f>
        <v>#REF!</v>
      </c>
      <c r="C56" s="86" t="e">
        <f>#REF!</f>
        <v>#REF!</v>
      </c>
      <c r="D56" s="85" t="e">
        <f>#REF!</f>
        <v>#REF!</v>
      </c>
      <c r="E56" s="85" t="e">
        <f>#REF!</f>
        <v>#REF!</v>
      </c>
      <c r="F56" s="85" t="e">
        <f t="shared" si="0"/>
        <v>#REF!</v>
      </c>
      <c r="G56" s="85" t="e">
        <f>#REF!</f>
        <v>#REF!</v>
      </c>
      <c r="H56" s="85" t="e">
        <f t="shared" si="1"/>
        <v>#REF!</v>
      </c>
      <c r="I56" s="85" t="e">
        <f t="shared" si="2"/>
        <v>#REF!</v>
      </c>
      <c r="J56" s="94" t="e">
        <f>#REF!</f>
        <v>#REF!</v>
      </c>
      <c r="K56" s="94" t="e">
        <f>#REF!</f>
        <v>#REF!</v>
      </c>
    </row>
    <row r="57" spans="1:11" x14ac:dyDescent="0.3">
      <c r="A57" s="85" t="e">
        <f>#REF!</f>
        <v>#REF!</v>
      </c>
      <c r="B57" s="85" t="e">
        <f>IF(D57&gt;0,#REF!,0)</f>
        <v>#REF!</v>
      </c>
      <c r="C57" s="86" t="e">
        <f>#REF!</f>
        <v>#REF!</v>
      </c>
      <c r="D57" s="85" t="e">
        <f>#REF!</f>
        <v>#REF!</v>
      </c>
      <c r="E57" s="85" t="e">
        <f>#REF!</f>
        <v>#REF!</v>
      </c>
      <c r="F57" s="85" t="e">
        <f t="shared" si="0"/>
        <v>#REF!</v>
      </c>
      <c r="G57" s="85" t="e">
        <f>#REF!</f>
        <v>#REF!</v>
      </c>
      <c r="H57" s="85" t="e">
        <f t="shared" si="1"/>
        <v>#REF!</v>
      </c>
      <c r="I57" s="85" t="e">
        <f t="shared" si="2"/>
        <v>#REF!</v>
      </c>
      <c r="J57" s="94" t="e">
        <f>#REF!</f>
        <v>#REF!</v>
      </c>
      <c r="K57" s="94" t="e">
        <f>#REF!</f>
        <v>#REF!</v>
      </c>
    </row>
    <row r="58" spans="1:11" x14ac:dyDescent="0.3">
      <c r="A58" s="85" t="e">
        <f>#REF!</f>
        <v>#REF!</v>
      </c>
      <c r="B58" s="85" t="e">
        <f>IF(D58&gt;0,#REF!,0)</f>
        <v>#REF!</v>
      </c>
      <c r="C58" s="86" t="e">
        <f>#REF!</f>
        <v>#REF!</v>
      </c>
      <c r="D58" s="85" t="e">
        <f>#REF!</f>
        <v>#REF!</v>
      </c>
      <c r="E58" s="85" t="e">
        <f>#REF!</f>
        <v>#REF!</v>
      </c>
      <c r="F58" s="85" t="e">
        <f t="shared" si="0"/>
        <v>#REF!</v>
      </c>
      <c r="G58" s="85" t="e">
        <f>#REF!</f>
        <v>#REF!</v>
      </c>
      <c r="H58" s="85" t="e">
        <f t="shared" si="1"/>
        <v>#REF!</v>
      </c>
      <c r="I58" s="85" t="e">
        <f t="shared" si="2"/>
        <v>#REF!</v>
      </c>
      <c r="J58" s="94" t="e">
        <f>#REF!</f>
        <v>#REF!</v>
      </c>
      <c r="K58" s="94" t="e">
        <f>#REF!</f>
        <v>#REF!</v>
      </c>
    </row>
    <row r="59" spans="1:11" x14ac:dyDescent="0.3">
      <c r="A59" s="85" t="e">
        <f>#REF!</f>
        <v>#REF!</v>
      </c>
      <c r="B59" s="85" t="e">
        <f>IF(D59&gt;0,#REF!,0)</f>
        <v>#REF!</v>
      </c>
      <c r="C59" s="86" t="e">
        <f>#REF!</f>
        <v>#REF!</v>
      </c>
      <c r="D59" s="85" t="e">
        <f>#REF!</f>
        <v>#REF!</v>
      </c>
      <c r="E59" s="85" t="e">
        <f>#REF!</f>
        <v>#REF!</v>
      </c>
      <c r="F59" s="85" t="e">
        <f t="shared" si="0"/>
        <v>#REF!</v>
      </c>
      <c r="G59" s="85" t="e">
        <f>#REF!</f>
        <v>#REF!</v>
      </c>
      <c r="H59" s="85" t="e">
        <f t="shared" si="1"/>
        <v>#REF!</v>
      </c>
      <c r="I59" s="85" t="e">
        <f t="shared" si="2"/>
        <v>#REF!</v>
      </c>
      <c r="J59" s="94" t="e">
        <f>#REF!</f>
        <v>#REF!</v>
      </c>
      <c r="K59" s="94" t="e">
        <f>#REF!</f>
        <v>#REF!</v>
      </c>
    </row>
    <row r="60" spans="1:11" x14ac:dyDescent="0.3">
      <c r="A60" s="85" t="e">
        <f>#REF!</f>
        <v>#REF!</v>
      </c>
      <c r="B60" s="85" t="e">
        <f>IF(D60&gt;0,#REF!,0)</f>
        <v>#REF!</v>
      </c>
      <c r="C60" s="95" t="e">
        <f>#REF!</f>
        <v>#REF!</v>
      </c>
      <c r="D60" s="96" t="e">
        <f>SUM(D61:D63)</f>
        <v>#REF!</v>
      </c>
      <c r="E60" s="85" t="e">
        <f>#REF!</f>
        <v>#REF!</v>
      </c>
      <c r="F60" s="85" t="e">
        <f t="shared" si="0"/>
        <v>#REF!</v>
      </c>
      <c r="G60" s="85" t="e">
        <f>#REF!</f>
        <v>#REF!</v>
      </c>
      <c r="H60" s="85" t="e">
        <f t="shared" si="1"/>
        <v>#REF!</v>
      </c>
      <c r="I60" s="85" t="e">
        <f t="shared" si="2"/>
        <v>#REF!</v>
      </c>
      <c r="J60" s="94" t="e">
        <f>#REF!</f>
        <v>#REF!</v>
      </c>
      <c r="K60" s="94" t="e">
        <f>#REF!</f>
        <v>#REF!</v>
      </c>
    </row>
    <row r="61" spans="1:11" x14ac:dyDescent="0.3">
      <c r="A61" s="85" t="e">
        <f>#REF!</f>
        <v>#REF!</v>
      </c>
      <c r="B61" s="85" t="e">
        <f>IF(D61&gt;0,#REF!,0)</f>
        <v>#REF!</v>
      </c>
      <c r="C61" s="86" t="e">
        <f>#REF!</f>
        <v>#REF!</v>
      </c>
      <c r="D61" s="85" t="e">
        <f>#REF!</f>
        <v>#REF!</v>
      </c>
      <c r="E61" s="85" t="e">
        <f>#REF!</f>
        <v>#REF!</v>
      </c>
      <c r="F61" s="85" t="e">
        <f t="shared" si="0"/>
        <v>#REF!</v>
      </c>
      <c r="G61" s="85" t="e">
        <f>#REF!</f>
        <v>#REF!</v>
      </c>
      <c r="H61" s="85" t="e">
        <f t="shared" si="1"/>
        <v>#REF!</v>
      </c>
      <c r="I61" s="85" t="e">
        <f t="shared" si="2"/>
        <v>#REF!</v>
      </c>
      <c r="J61" s="94" t="e">
        <f>#REF!</f>
        <v>#REF!</v>
      </c>
      <c r="K61" s="94" t="e">
        <f>#REF!</f>
        <v>#REF!</v>
      </c>
    </row>
    <row r="62" spans="1:11" x14ac:dyDescent="0.3">
      <c r="A62" s="85" t="e">
        <f>#REF!</f>
        <v>#REF!</v>
      </c>
      <c r="B62" s="85" t="e">
        <f>IF(D62&gt;0,#REF!,0)</f>
        <v>#REF!</v>
      </c>
      <c r="C62" s="86" t="e">
        <f>#REF!</f>
        <v>#REF!</v>
      </c>
      <c r="D62" s="85" t="e">
        <f>#REF!</f>
        <v>#REF!</v>
      </c>
      <c r="E62" s="85" t="e">
        <f>#REF!</f>
        <v>#REF!</v>
      </c>
      <c r="F62" s="85" t="e">
        <f t="shared" si="0"/>
        <v>#REF!</v>
      </c>
      <c r="G62" s="85" t="e">
        <f>#REF!</f>
        <v>#REF!</v>
      </c>
      <c r="H62" s="85" t="e">
        <f t="shared" si="1"/>
        <v>#REF!</v>
      </c>
      <c r="I62" s="85" t="e">
        <f t="shared" si="2"/>
        <v>#REF!</v>
      </c>
      <c r="J62" s="94" t="e">
        <f>#REF!</f>
        <v>#REF!</v>
      </c>
      <c r="K62" s="94" t="e">
        <f>#REF!</f>
        <v>#REF!</v>
      </c>
    </row>
    <row r="63" spans="1:11" x14ac:dyDescent="0.3">
      <c r="A63" s="85" t="e">
        <f>#REF!</f>
        <v>#REF!</v>
      </c>
      <c r="B63" s="85" t="e">
        <f>IF(D63&gt;0,#REF!,0)</f>
        <v>#REF!</v>
      </c>
      <c r="C63" s="86" t="e">
        <f>#REF!</f>
        <v>#REF!</v>
      </c>
      <c r="D63" s="85" t="e">
        <f>#REF!</f>
        <v>#REF!</v>
      </c>
      <c r="E63" s="85" t="e">
        <f>#REF!</f>
        <v>#REF!</v>
      </c>
      <c r="F63" s="85" t="e">
        <f t="shared" si="0"/>
        <v>#REF!</v>
      </c>
      <c r="G63" s="85" t="e">
        <f>#REF!</f>
        <v>#REF!</v>
      </c>
      <c r="H63" s="85" t="e">
        <f t="shared" si="1"/>
        <v>#REF!</v>
      </c>
      <c r="I63" s="85" t="e">
        <f t="shared" si="2"/>
        <v>#REF!</v>
      </c>
      <c r="J63" s="94" t="e">
        <f>#REF!</f>
        <v>#REF!</v>
      </c>
      <c r="K63" s="94" t="e">
        <f>#REF!</f>
        <v>#REF!</v>
      </c>
    </row>
    <row r="64" spans="1:11" x14ac:dyDescent="0.3">
      <c r="A64" s="85" t="e">
        <f>#REF!</f>
        <v>#REF!</v>
      </c>
      <c r="B64" s="85" t="e">
        <f>IF(D64&gt;0,#REF!,0)</f>
        <v>#REF!</v>
      </c>
      <c r="C64" s="95" t="e">
        <f>#REF!</f>
        <v>#REF!</v>
      </c>
      <c r="D64" s="96" t="e">
        <f>SUM(D65:D67)</f>
        <v>#REF!</v>
      </c>
      <c r="E64" s="85" t="e">
        <f>#REF!</f>
        <v>#REF!</v>
      </c>
      <c r="F64" s="85" t="e">
        <f t="shared" si="0"/>
        <v>#REF!</v>
      </c>
      <c r="G64" s="85" t="e">
        <f>#REF!</f>
        <v>#REF!</v>
      </c>
      <c r="H64" s="85" t="e">
        <f t="shared" si="1"/>
        <v>#REF!</v>
      </c>
      <c r="I64" s="85" t="e">
        <f t="shared" si="2"/>
        <v>#REF!</v>
      </c>
      <c r="J64" s="94" t="e">
        <f>#REF!</f>
        <v>#REF!</v>
      </c>
      <c r="K64" s="94" t="e">
        <f>#REF!</f>
        <v>#REF!</v>
      </c>
    </row>
    <row r="65" spans="1:11" x14ac:dyDescent="0.3">
      <c r="A65" s="85" t="e">
        <f>#REF!</f>
        <v>#REF!</v>
      </c>
      <c r="B65" s="85" t="e">
        <f>IF(D65&gt;0,#REF!,0)</f>
        <v>#REF!</v>
      </c>
      <c r="C65" s="86" t="e">
        <f>#REF!</f>
        <v>#REF!</v>
      </c>
      <c r="D65" s="85" t="e">
        <f>#REF!</f>
        <v>#REF!</v>
      </c>
      <c r="E65" s="85" t="e">
        <f>#REF!</f>
        <v>#REF!</v>
      </c>
      <c r="F65" s="85" t="e">
        <f t="shared" si="0"/>
        <v>#REF!</v>
      </c>
      <c r="G65" s="85" t="e">
        <f>#REF!</f>
        <v>#REF!</v>
      </c>
      <c r="H65" s="85" t="e">
        <f t="shared" si="1"/>
        <v>#REF!</v>
      </c>
      <c r="I65" s="85" t="e">
        <f t="shared" si="2"/>
        <v>#REF!</v>
      </c>
      <c r="J65" s="94" t="e">
        <f>#REF!</f>
        <v>#REF!</v>
      </c>
      <c r="K65" s="94" t="e">
        <f>#REF!</f>
        <v>#REF!</v>
      </c>
    </row>
    <row r="66" spans="1:11" x14ac:dyDescent="0.3">
      <c r="A66" s="85" t="e">
        <f>#REF!</f>
        <v>#REF!</v>
      </c>
      <c r="B66" s="85" t="e">
        <f>IF(D66&gt;0,#REF!,0)</f>
        <v>#REF!</v>
      </c>
      <c r="C66" s="86" t="e">
        <f>#REF!</f>
        <v>#REF!</v>
      </c>
      <c r="D66" s="85" t="e">
        <f>#REF!</f>
        <v>#REF!</v>
      </c>
      <c r="E66" s="85" t="e">
        <f>#REF!</f>
        <v>#REF!</v>
      </c>
      <c r="F66" s="85" t="e">
        <f t="shared" si="0"/>
        <v>#REF!</v>
      </c>
      <c r="G66" s="85" t="e">
        <f>#REF!</f>
        <v>#REF!</v>
      </c>
      <c r="H66" s="85" t="e">
        <f t="shared" si="1"/>
        <v>#REF!</v>
      </c>
      <c r="I66" s="85" t="e">
        <f t="shared" si="2"/>
        <v>#REF!</v>
      </c>
      <c r="J66" s="94" t="e">
        <f>#REF!</f>
        <v>#REF!</v>
      </c>
      <c r="K66" s="94" t="e">
        <f>#REF!</f>
        <v>#REF!</v>
      </c>
    </row>
    <row r="67" spans="1:11" x14ac:dyDescent="0.3">
      <c r="A67" s="85" t="e">
        <f>#REF!</f>
        <v>#REF!</v>
      </c>
      <c r="B67" s="85" t="e">
        <f>IF(D67&gt;0,#REF!,0)</f>
        <v>#REF!</v>
      </c>
      <c r="C67" s="86" t="e">
        <f>#REF!</f>
        <v>#REF!</v>
      </c>
      <c r="D67" s="85" t="e">
        <f>#REF!</f>
        <v>#REF!</v>
      </c>
      <c r="E67" s="85" t="e">
        <f>#REF!</f>
        <v>#REF!</v>
      </c>
      <c r="F67" s="85" t="e">
        <f t="shared" si="0"/>
        <v>#REF!</v>
      </c>
      <c r="G67" s="85" t="e">
        <f>#REF!</f>
        <v>#REF!</v>
      </c>
      <c r="H67" s="85" t="e">
        <f t="shared" si="1"/>
        <v>#REF!</v>
      </c>
      <c r="I67" s="85" t="e">
        <f t="shared" si="2"/>
        <v>#REF!</v>
      </c>
      <c r="J67" s="94" t="e">
        <f>#REF!</f>
        <v>#REF!</v>
      </c>
      <c r="K67" s="94" t="e">
        <f>#REF!</f>
        <v>#REF!</v>
      </c>
    </row>
    <row r="68" spans="1:11" x14ac:dyDescent="0.3">
      <c r="A68" s="85" t="e">
        <f>#REF!</f>
        <v>#REF!</v>
      </c>
      <c r="B68" s="85" t="e">
        <f>IF(D68&gt;0,#REF!,0)</f>
        <v>#REF!</v>
      </c>
      <c r="C68" s="95" t="e">
        <f>#REF!</f>
        <v>#REF!</v>
      </c>
      <c r="D68" s="96" t="e">
        <f>SUM(D69:D74)</f>
        <v>#REF!</v>
      </c>
      <c r="E68" s="85" t="e">
        <f>#REF!</f>
        <v>#REF!</v>
      </c>
      <c r="F68" s="85" t="e">
        <f t="shared" ref="F68:F131" si="3">D68*E68</f>
        <v>#REF!</v>
      </c>
      <c r="G68" s="85" t="e">
        <f>#REF!</f>
        <v>#REF!</v>
      </c>
      <c r="H68" s="85" t="e">
        <f t="shared" ref="H68:H131" si="4">IF(G68&gt;0,F68-(F68*(G68/100)),F68)</f>
        <v>#REF!</v>
      </c>
      <c r="I68" s="85" t="e">
        <f t="shared" ref="I68:I131" si="5">IF(J68&gt;0,1,IF(K68&gt;0,2,0))</f>
        <v>#REF!</v>
      </c>
      <c r="J68" s="94" t="e">
        <f>#REF!</f>
        <v>#REF!</v>
      </c>
      <c r="K68" s="94" t="e">
        <f>#REF!</f>
        <v>#REF!</v>
      </c>
    </row>
    <row r="69" spans="1:11" x14ac:dyDescent="0.3">
      <c r="A69" s="85" t="e">
        <f>#REF!</f>
        <v>#REF!</v>
      </c>
      <c r="B69" s="85" t="e">
        <f>IF(D69&gt;0,#REF!,0)</f>
        <v>#REF!</v>
      </c>
      <c r="C69" s="86" t="e">
        <f>#REF!</f>
        <v>#REF!</v>
      </c>
      <c r="D69" s="85" t="e">
        <f>#REF!</f>
        <v>#REF!</v>
      </c>
      <c r="E69" s="85" t="e">
        <f>#REF!</f>
        <v>#REF!</v>
      </c>
      <c r="F69" s="85" t="e">
        <f t="shared" si="3"/>
        <v>#REF!</v>
      </c>
      <c r="G69" s="85" t="e">
        <f>#REF!</f>
        <v>#REF!</v>
      </c>
      <c r="H69" s="85" t="e">
        <f t="shared" si="4"/>
        <v>#REF!</v>
      </c>
      <c r="I69" s="85" t="e">
        <f t="shared" si="5"/>
        <v>#REF!</v>
      </c>
      <c r="J69" s="94" t="e">
        <f>#REF!</f>
        <v>#REF!</v>
      </c>
      <c r="K69" s="94" t="e">
        <f>#REF!</f>
        <v>#REF!</v>
      </c>
    </row>
    <row r="70" spans="1:11" x14ac:dyDescent="0.3">
      <c r="A70" s="85" t="e">
        <f>#REF!</f>
        <v>#REF!</v>
      </c>
      <c r="B70" s="85" t="e">
        <f>IF(D70&gt;0,#REF!,0)</f>
        <v>#REF!</v>
      </c>
      <c r="C70" s="86" t="e">
        <f>#REF!</f>
        <v>#REF!</v>
      </c>
      <c r="D70" s="85" t="e">
        <f>#REF!</f>
        <v>#REF!</v>
      </c>
      <c r="E70" s="85" t="e">
        <f>#REF!</f>
        <v>#REF!</v>
      </c>
      <c r="F70" s="85" t="e">
        <f t="shared" si="3"/>
        <v>#REF!</v>
      </c>
      <c r="G70" s="85" t="e">
        <f>#REF!</f>
        <v>#REF!</v>
      </c>
      <c r="H70" s="85" t="e">
        <f t="shared" si="4"/>
        <v>#REF!</v>
      </c>
      <c r="I70" s="85" t="e">
        <f t="shared" si="5"/>
        <v>#REF!</v>
      </c>
      <c r="J70" s="94" t="e">
        <f>#REF!</f>
        <v>#REF!</v>
      </c>
      <c r="K70" s="94" t="e">
        <f>#REF!</f>
        <v>#REF!</v>
      </c>
    </row>
    <row r="71" spans="1:11" x14ac:dyDescent="0.3">
      <c r="A71" s="85" t="e">
        <f>#REF!</f>
        <v>#REF!</v>
      </c>
      <c r="B71" s="85" t="e">
        <f>IF(D71&gt;0,#REF!,0)</f>
        <v>#REF!</v>
      </c>
      <c r="C71" s="86" t="e">
        <f>#REF!</f>
        <v>#REF!</v>
      </c>
      <c r="D71" s="85" t="e">
        <f>#REF!</f>
        <v>#REF!</v>
      </c>
      <c r="E71" s="85" t="e">
        <f>#REF!</f>
        <v>#REF!</v>
      </c>
      <c r="F71" s="85" t="e">
        <f t="shared" si="3"/>
        <v>#REF!</v>
      </c>
      <c r="G71" s="85" t="e">
        <f>#REF!</f>
        <v>#REF!</v>
      </c>
      <c r="H71" s="85" t="e">
        <f t="shared" si="4"/>
        <v>#REF!</v>
      </c>
      <c r="I71" s="85" t="e">
        <f t="shared" si="5"/>
        <v>#REF!</v>
      </c>
      <c r="J71" s="94" t="e">
        <f>#REF!</f>
        <v>#REF!</v>
      </c>
      <c r="K71" s="94" t="e">
        <f>#REF!</f>
        <v>#REF!</v>
      </c>
    </row>
    <row r="72" spans="1:11" x14ac:dyDescent="0.3">
      <c r="A72" s="85" t="e">
        <f>#REF!</f>
        <v>#REF!</v>
      </c>
      <c r="B72" s="85" t="e">
        <f>IF(D72&gt;0,#REF!,0)</f>
        <v>#REF!</v>
      </c>
      <c r="C72" s="86" t="e">
        <f>#REF!</f>
        <v>#REF!</v>
      </c>
      <c r="D72" s="85" t="e">
        <f>#REF!</f>
        <v>#REF!</v>
      </c>
      <c r="E72" s="85" t="e">
        <f>#REF!</f>
        <v>#REF!</v>
      </c>
      <c r="F72" s="85" t="e">
        <f t="shared" si="3"/>
        <v>#REF!</v>
      </c>
      <c r="G72" s="85" t="e">
        <f>#REF!</f>
        <v>#REF!</v>
      </c>
      <c r="H72" s="85" t="e">
        <f t="shared" si="4"/>
        <v>#REF!</v>
      </c>
      <c r="I72" s="85" t="e">
        <f t="shared" si="5"/>
        <v>#REF!</v>
      </c>
      <c r="J72" s="94" t="e">
        <f>#REF!</f>
        <v>#REF!</v>
      </c>
      <c r="K72" s="94" t="e">
        <f>#REF!</f>
        <v>#REF!</v>
      </c>
    </row>
    <row r="73" spans="1:11" x14ac:dyDescent="0.3">
      <c r="A73" s="85" t="e">
        <f>#REF!</f>
        <v>#REF!</v>
      </c>
      <c r="B73" s="85" t="e">
        <f>IF(D73&gt;0,#REF!,0)</f>
        <v>#REF!</v>
      </c>
      <c r="C73" s="86" t="e">
        <f>#REF!</f>
        <v>#REF!</v>
      </c>
      <c r="D73" s="85" t="e">
        <f>#REF!</f>
        <v>#REF!</v>
      </c>
      <c r="E73" s="85" t="e">
        <f>#REF!</f>
        <v>#REF!</v>
      </c>
      <c r="F73" s="85" t="e">
        <f t="shared" si="3"/>
        <v>#REF!</v>
      </c>
      <c r="G73" s="85" t="e">
        <f>#REF!</f>
        <v>#REF!</v>
      </c>
      <c r="H73" s="85" t="e">
        <f t="shared" si="4"/>
        <v>#REF!</v>
      </c>
      <c r="I73" s="85" t="e">
        <f t="shared" si="5"/>
        <v>#REF!</v>
      </c>
      <c r="J73" s="94" t="e">
        <f>#REF!</f>
        <v>#REF!</v>
      </c>
      <c r="K73" s="94" t="e">
        <f>#REF!</f>
        <v>#REF!</v>
      </c>
    </row>
    <row r="74" spans="1:11" x14ac:dyDescent="0.3">
      <c r="A74" s="85" t="e">
        <f>#REF!</f>
        <v>#REF!</v>
      </c>
      <c r="B74" s="85" t="e">
        <f>IF(D74&gt;0,#REF!,0)</f>
        <v>#REF!</v>
      </c>
      <c r="C74" s="86" t="e">
        <f>#REF!</f>
        <v>#REF!</v>
      </c>
      <c r="D74" s="85" t="e">
        <f>#REF!</f>
        <v>#REF!</v>
      </c>
      <c r="E74" s="85" t="e">
        <f>#REF!</f>
        <v>#REF!</v>
      </c>
      <c r="F74" s="85" t="e">
        <f t="shared" si="3"/>
        <v>#REF!</v>
      </c>
      <c r="G74" s="85" t="e">
        <f>#REF!</f>
        <v>#REF!</v>
      </c>
      <c r="H74" s="85" t="e">
        <f t="shared" si="4"/>
        <v>#REF!</v>
      </c>
      <c r="I74" s="85" t="e">
        <f t="shared" si="5"/>
        <v>#REF!</v>
      </c>
      <c r="J74" s="94" t="e">
        <f>#REF!</f>
        <v>#REF!</v>
      </c>
      <c r="K74" s="94" t="e">
        <f>#REF!</f>
        <v>#REF!</v>
      </c>
    </row>
    <row r="75" spans="1:11" x14ac:dyDescent="0.3">
      <c r="A75" s="85" t="e">
        <f>#REF!</f>
        <v>#REF!</v>
      </c>
      <c r="B75" s="85" t="e">
        <f>IF(D75&gt;0,#REF!,0)</f>
        <v>#REF!</v>
      </c>
      <c r="C75" s="95" t="e">
        <f>#REF!</f>
        <v>#REF!</v>
      </c>
      <c r="D75" s="96" t="e">
        <f>SUM(D76:D79)</f>
        <v>#REF!</v>
      </c>
      <c r="E75" s="85" t="e">
        <f>#REF!</f>
        <v>#REF!</v>
      </c>
      <c r="F75" s="85" t="e">
        <f t="shared" si="3"/>
        <v>#REF!</v>
      </c>
      <c r="G75" s="85" t="e">
        <f>#REF!</f>
        <v>#REF!</v>
      </c>
      <c r="H75" s="85" t="e">
        <f t="shared" si="4"/>
        <v>#REF!</v>
      </c>
      <c r="I75" s="85" t="e">
        <f t="shared" si="5"/>
        <v>#REF!</v>
      </c>
      <c r="J75" s="94" t="e">
        <f>#REF!</f>
        <v>#REF!</v>
      </c>
      <c r="K75" s="94" t="e">
        <f>#REF!</f>
        <v>#REF!</v>
      </c>
    </row>
    <row r="76" spans="1:11" x14ac:dyDescent="0.3">
      <c r="A76" s="85" t="e">
        <f>#REF!</f>
        <v>#REF!</v>
      </c>
      <c r="B76" s="85" t="e">
        <f>IF(D76&gt;0,#REF!,0)</f>
        <v>#REF!</v>
      </c>
      <c r="C76" s="86" t="e">
        <f>#REF!</f>
        <v>#REF!</v>
      </c>
      <c r="D76" s="85" t="e">
        <f>#REF!</f>
        <v>#REF!</v>
      </c>
      <c r="E76" s="85" t="e">
        <f>#REF!</f>
        <v>#REF!</v>
      </c>
      <c r="F76" s="85" t="e">
        <f t="shared" si="3"/>
        <v>#REF!</v>
      </c>
      <c r="G76" s="85" t="e">
        <f>#REF!</f>
        <v>#REF!</v>
      </c>
      <c r="H76" s="85" t="e">
        <f t="shared" si="4"/>
        <v>#REF!</v>
      </c>
      <c r="I76" s="85" t="e">
        <f t="shared" si="5"/>
        <v>#REF!</v>
      </c>
      <c r="J76" s="94" t="e">
        <f>#REF!</f>
        <v>#REF!</v>
      </c>
      <c r="K76" s="94" t="e">
        <f>#REF!</f>
        <v>#REF!</v>
      </c>
    </row>
    <row r="77" spans="1:11" x14ac:dyDescent="0.3">
      <c r="A77" s="85" t="e">
        <f>#REF!</f>
        <v>#REF!</v>
      </c>
      <c r="B77" s="85" t="e">
        <f>IF(D77&gt;0,#REF!,0)</f>
        <v>#REF!</v>
      </c>
      <c r="C77" s="86" t="e">
        <f>#REF!</f>
        <v>#REF!</v>
      </c>
      <c r="D77" s="85" t="e">
        <f>#REF!</f>
        <v>#REF!</v>
      </c>
      <c r="E77" s="85" t="e">
        <f>#REF!</f>
        <v>#REF!</v>
      </c>
      <c r="F77" s="85" t="e">
        <f t="shared" si="3"/>
        <v>#REF!</v>
      </c>
      <c r="G77" s="85" t="e">
        <f>#REF!</f>
        <v>#REF!</v>
      </c>
      <c r="H77" s="85" t="e">
        <f t="shared" si="4"/>
        <v>#REF!</v>
      </c>
      <c r="I77" s="85" t="e">
        <f t="shared" si="5"/>
        <v>#REF!</v>
      </c>
      <c r="J77" s="94" t="e">
        <f>#REF!</f>
        <v>#REF!</v>
      </c>
      <c r="K77" s="94" t="e">
        <f>#REF!</f>
        <v>#REF!</v>
      </c>
    </row>
    <row r="78" spans="1:11" x14ac:dyDescent="0.3">
      <c r="A78" s="85" t="e">
        <f>#REF!</f>
        <v>#REF!</v>
      </c>
      <c r="B78" s="85" t="e">
        <f>IF(D78&gt;0,#REF!,0)</f>
        <v>#REF!</v>
      </c>
      <c r="C78" s="86" t="e">
        <f>#REF!</f>
        <v>#REF!</v>
      </c>
      <c r="D78" s="85" t="e">
        <f>#REF!</f>
        <v>#REF!</v>
      </c>
      <c r="E78" s="85" t="e">
        <f>#REF!</f>
        <v>#REF!</v>
      </c>
      <c r="F78" s="85" t="e">
        <f t="shared" si="3"/>
        <v>#REF!</v>
      </c>
      <c r="G78" s="85" t="e">
        <f>#REF!</f>
        <v>#REF!</v>
      </c>
      <c r="H78" s="85" t="e">
        <f t="shared" si="4"/>
        <v>#REF!</v>
      </c>
      <c r="I78" s="85" t="e">
        <f t="shared" si="5"/>
        <v>#REF!</v>
      </c>
      <c r="J78" s="94" t="e">
        <f>#REF!</f>
        <v>#REF!</v>
      </c>
      <c r="K78" s="94" t="e">
        <f>#REF!</f>
        <v>#REF!</v>
      </c>
    </row>
    <row r="79" spans="1:11" x14ac:dyDescent="0.3">
      <c r="A79" s="85" t="e">
        <f>#REF!</f>
        <v>#REF!</v>
      </c>
      <c r="B79" s="85" t="e">
        <f>IF(D79&gt;0,#REF!,0)</f>
        <v>#REF!</v>
      </c>
      <c r="C79" s="86" t="e">
        <f>#REF!</f>
        <v>#REF!</v>
      </c>
      <c r="D79" s="85" t="e">
        <f>#REF!</f>
        <v>#REF!</v>
      </c>
      <c r="E79" s="85" t="e">
        <f>#REF!</f>
        <v>#REF!</v>
      </c>
      <c r="F79" s="85" t="e">
        <f t="shared" si="3"/>
        <v>#REF!</v>
      </c>
      <c r="G79" s="85" t="e">
        <f>#REF!</f>
        <v>#REF!</v>
      </c>
      <c r="H79" s="85" t="e">
        <f t="shared" si="4"/>
        <v>#REF!</v>
      </c>
      <c r="I79" s="85" t="e">
        <f t="shared" si="5"/>
        <v>#REF!</v>
      </c>
      <c r="J79" s="94" t="e">
        <f>#REF!</f>
        <v>#REF!</v>
      </c>
      <c r="K79" s="94" t="e">
        <f>#REF!</f>
        <v>#REF!</v>
      </c>
    </row>
    <row r="80" spans="1:11" x14ac:dyDescent="0.3">
      <c r="A80" s="85" t="e">
        <f>#REF!</f>
        <v>#REF!</v>
      </c>
      <c r="B80" s="85" t="e">
        <f>IF(D80&gt;0,#REF!,0)</f>
        <v>#REF!</v>
      </c>
      <c r="C80" s="95" t="e">
        <f>#REF!</f>
        <v>#REF!</v>
      </c>
      <c r="D80" s="96" t="e">
        <f>SUM(D81:D85)</f>
        <v>#REF!</v>
      </c>
      <c r="E80" s="85" t="e">
        <f>#REF!</f>
        <v>#REF!</v>
      </c>
      <c r="F80" s="85" t="e">
        <f t="shared" si="3"/>
        <v>#REF!</v>
      </c>
      <c r="G80" s="85" t="e">
        <f>#REF!</f>
        <v>#REF!</v>
      </c>
      <c r="H80" s="85" t="e">
        <f t="shared" si="4"/>
        <v>#REF!</v>
      </c>
      <c r="I80" s="85" t="e">
        <f t="shared" si="5"/>
        <v>#REF!</v>
      </c>
      <c r="J80" s="94" t="e">
        <f>#REF!</f>
        <v>#REF!</v>
      </c>
      <c r="K80" s="94" t="e">
        <f>#REF!</f>
        <v>#REF!</v>
      </c>
    </row>
    <row r="81" spans="1:11" x14ac:dyDescent="0.3">
      <c r="A81" s="85" t="e">
        <f>#REF!</f>
        <v>#REF!</v>
      </c>
      <c r="B81" s="85" t="e">
        <f>IF(D81&gt;0,#REF!,0)</f>
        <v>#REF!</v>
      </c>
      <c r="C81" s="86" t="e">
        <f>#REF!</f>
        <v>#REF!</v>
      </c>
      <c r="D81" s="85" t="e">
        <f>#REF!</f>
        <v>#REF!</v>
      </c>
      <c r="E81" s="85" t="e">
        <f>#REF!</f>
        <v>#REF!</v>
      </c>
      <c r="F81" s="85" t="e">
        <f t="shared" si="3"/>
        <v>#REF!</v>
      </c>
      <c r="G81" s="85" t="e">
        <f>#REF!</f>
        <v>#REF!</v>
      </c>
      <c r="H81" s="85" t="e">
        <f t="shared" si="4"/>
        <v>#REF!</v>
      </c>
      <c r="I81" s="85" t="e">
        <f t="shared" si="5"/>
        <v>#REF!</v>
      </c>
      <c r="J81" s="94" t="e">
        <f>#REF!</f>
        <v>#REF!</v>
      </c>
      <c r="K81" s="94" t="e">
        <f>#REF!</f>
        <v>#REF!</v>
      </c>
    </row>
    <row r="82" spans="1:11" x14ac:dyDescent="0.3">
      <c r="A82" s="85" t="e">
        <f>#REF!</f>
        <v>#REF!</v>
      </c>
      <c r="B82" s="85" t="e">
        <f>IF(D82&gt;0,#REF!,0)</f>
        <v>#REF!</v>
      </c>
      <c r="C82" s="86" t="e">
        <f>#REF!</f>
        <v>#REF!</v>
      </c>
      <c r="D82" s="85" t="e">
        <f>#REF!</f>
        <v>#REF!</v>
      </c>
      <c r="E82" s="85" t="e">
        <f>#REF!</f>
        <v>#REF!</v>
      </c>
      <c r="F82" s="85" t="e">
        <f t="shared" si="3"/>
        <v>#REF!</v>
      </c>
      <c r="G82" s="85" t="e">
        <f>#REF!</f>
        <v>#REF!</v>
      </c>
      <c r="H82" s="85" t="e">
        <f t="shared" si="4"/>
        <v>#REF!</v>
      </c>
      <c r="I82" s="85" t="e">
        <f t="shared" si="5"/>
        <v>#REF!</v>
      </c>
      <c r="J82" s="94" t="e">
        <f>#REF!</f>
        <v>#REF!</v>
      </c>
      <c r="K82" s="94" t="e">
        <f>#REF!</f>
        <v>#REF!</v>
      </c>
    </row>
    <row r="83" spans="1:11" x14ac:dyDescent="0.3">
      <c r="A83" s="85" t="e">
        <f>#REF!</f>
        <v>#REF!</v>
      </c>
      <c r="B83" s="85" t="e">
        <f>IF(D83&gt;0,#REF!,0)</f>
        <v>#REF!</v>
      </c>
      <c r="C83" s="86" t="e">
        <f>#REF!</f>
        <v>#REF!</v>
      </c>
      <c r="D83" s="85" t="e">
        <f>#REF!</f>
        <v>#REF!</v>
      </c>
      <c r="E83" s="85" t="e">
        <f>#REF!</f>
        <v>#REF!</v>
      </c>
      <c r="F83" s="85" t="e">
        <f t="shared" si="3"/>
        <v>#REF!</v>
      </c>
      <c r="G83" s="85" t="e">
        <f>#REF!</f>
        <v>#REF!</v>
      </c>
      <c r="H83" s="85" t="e">
        <f t="shared" si="4"/>
        <v>#REF!</v>
      </c>
      <c r="I83" s="85" t="e">
        <f t="shared" si="5"/>
        <v>#REF!</v>
      </c>
      <c r="J83" s="94" t="e">
        <f>#REF!</f>
        <v>#REF!</v>
      </c>
      <c r="K83" s="94" t="e">
        <f>#REF!</f>
        <v>#REF!</v>
      </c>
    </row>
    <row r="84" spans="1:11" x14ac:dyDescent="0.3">
      <c r="A84" s="85" t="e">
        <f>#REF!</f>
        <v>#REF!</v>
      </c>
      <c r="B84" s="85" t="e">
        <f>IF(D84&gt;0,#REF!,0)</f>
        <v>#REF!</v>
      </c>
      <c r="C84" s="86" t="e">
        <f>#REF!</f>
        <v>#REF!</v>
      </c>
      <c r="D84" s="85" t="e">
        <f>#REF!</f>
        <v>#REF!</v>
      </c>
      <c r="E84" s="85" t="e">
        <f>#REF!</f>
        <v>#REF!</v>
      </c>
      <c r="F84" s="85" t="e">
        <f t="shared" si="3"/>
        <v>#REF!</v>
      </c>
      <c r="G84" s="85" t="e">
        <f>#REF!</f>
        <v>#REF!</v>
      </c>
      <c r="H84" s="85" t="e">
        <f t="shared" si="4"/>
        <v>#REF!</v>
      </c>
      <c r="I84" s="85" t="e">
        <f t="shared" si="5"/>
        <v>#REF!</v>
      </c>
      <c r="J84" s="94" t="e">
        <f>#REF!</f>
        <v>#REF!</v>
      </c>
      <c r="K84" s="94" t="e">
        <f>#REF!</f>
        <v>#REF!</v>
      </c>
    </row>
    <row r="85" spans="1:11" x14ac:dyDescent="0.3">
      <c r="A85" s="85" t="e">
        <f>#REF!</f>
        <v>#REF!</v>
      </c>
      <c r="B85" s="85" t="e">
        <f>IF(D85&gt;0,#REF!,0)</f>
        <v>#REF!</v>
      </c>
      <c r="C85" s="86" t="e">
        <f>#REF!</f>
        <v>#REF!</v>
      </c>
      <c r="D85" s="85" t="e">
        <f>#REF!</f>
        <v>#REF!</v>
      </c>
      <c r="E85" s="85" t="e">
        <f>#REF!</f>
        <v>#REF!</v>
      </c>
      <c r="F85" s="85" t="e">
        <f t="shared" si="3"/>
        <v>#REF!</v>
      </c>
      <c r="G85" s="85" t="e">
        <f>#REF!</f>
        <v>#REF!</v>
      </c>
      <c r="H85" s="85" t="e">
        <f t="shared" si="4"/>
        <v>#REF!</v>
      </c>
      <c r="I85" s="85" t="e">
        <f t="shared" si="5"/>
        <v>#REF!</v>
      </c>
      <c r="J85" s="94" t="e">
        <f>#REF!</f>
        <v>#REF!</v>
      </c>
      <c r="K85" s="94" t="e">
        <f>#REF!</f>
        <v>#REF!</v>
      </c>
    </row>
    <row r="86" spans="1:11" x14ac:dyDescent="0.3">
      <c r="A86" s="85" t="e">
        <f>#REF!</f>
        <v>#REF!</v>
      </c>
      <c r="B86" s="85" t="e">
        <f>IF(D86&gt;0,#REF!,0)</f>
        <v>#REF!</v>
      </c>
      <c r="C86" s="95" t="e">
        <f>#REF!</f>
        <v>#REF!</v>
      </c>
      <c r="D86" s="96" t="e">
        <f>SUM(D87:D91)</f>
        <v>#REF!</v>
      </c>
      <c r="E86" s="85" t="e">
        <f>#REF!</f>
        <v>#REF!</v>
      </c>
      <c r="F86" s="85" t="e">
        <f t="shared" si="3"/>
        <v>#REF!</v>
      </c>
      <c r="G86" s="85" t="e">
        <f>#REF!</f>
        <v>#REF!</v>
      </c>
      <c r="H86" s="85" t="e">
        <f t="shared" si="4"/>
        <v>#REF!</v>
      </c>
      <c r="I86" s="85" t="e">
        <f t="shared" si="5"/>
        <v>#REF!</v>
      </c>
      <c r="J86" s="94" t="e">
        <f>#REF!</f>
        <v>#REF!</v>
      </c>
      <c r="K86" s="94" t="e">
        <f>#REF!</f>
        <v>#REF!</v>
      </c>
    </row>
    <row r="87" spans="1:11" x14ac:dyDescent="0.3">
      <c r="A87" s="85" t="e">
        <f>#REF!</f>
        <v>#REF!</v>
      </c>
      <c r="B87" s="85" t="e">
        <f>IF(D87&gt;0,#REF!,0)</f>
        <v>#REF!</v>
      </c>
      <c r="C87" s="86" t="e">
        <f>#REF!</f>
        <v>#REF!</v>
      </c>
      <c r="D87" s="85" t="e">
        <f>#REF!</f>
        <v>#REF!</v>
      </c>
      <c r="E87" s="85" t="e">
        <f>#REF!</f>
        <v>#REF!</v>
      </c>
      <c r="F87" s="85" t="e">
        <f t="shared" si="3"/>
        <v>#REF!</v>
      </c>
      <c r="G87" s="85" t="e">
        <f>#REF!</f>
        <v>#REF!</v>
      </c>
      <c r="H87" s="85" t="e">
        <f t="shared" si="4"/>
        <v>#REF!</v>
      </c>
      <c r="I87" s="85" t="e">
        <f t="shared" si="5"/>
        <v>#REF!</v>
      </c>
      <c r="J87" s="94" t="e">
        <f>#REF!</f>
        <v>#REF!</v>
      </c>
      <c r="K87" s="94" t="e">
        <f>#REF!</f>
        <v>#REF!</v>
      </c>
    </row>
    <row r="88" spans="1:11" x14ac:dyDescent="0.3">
      <c r="A88" s="85" t="e">
        <f>#REF!</f>
        <v>#REF!</v>
      </c>
      <c r="B88" s="85" t="e">
        <f>IF(D88&gt;0,#REF!,0)</f>
        <v>#REF!</v>
      </c>
      <c r="C88" s="86" t="e">
        <f>#REF!</f>
        <v>#REF!</v>
      </c>
      <c r="D88" s="85" t="e">
        <f>#REF!</f>
        <v>#REF!</v>
      </c>
      <c r="E88" s="85" t="e">
        <f>#REF!</f>
        <v>#REF!</v>
      </c>
      <c r="F88" s="85" t="e">
        <f t="shared" si="3"/>
        <v>#REF!</v>
      </c>
      <c r="G88" s="85" t="e">
        <f>#REF!</f>
        <v>#REF!</v>
      </c>
      <c r="H88" s="85" t="e">
        <f t="shared" si="4"/>
        <v>#REF!</v>
      </c>
      <c r="I88" s="85" t="e">
        <f t="shared" si="5"/>
        <v>#REF!</v>
      </c>
      <c r="J88" s="94" t="e">
        <f>#REF!</f>
        <v>#REF!</v>
      </c>
      <c r="K88" s="94" t="e">
        <f>#REF!</f>
        <v>#REF!</v>
      </c>
    </row>
    <row r="89" spans="1:11" x14ac:dyDescent="0.3">
      <c r="A89" s="85" t="e">
        <f>#REF!</f>
        <v>#REF!</v>
      </c>
      <c r="B89" s="85" t="e">
        <f>IF(D89&gt;0,#REF!,0)</f>
        <v>#REF!</v>
      </c>
      <c r="C89" s="86" t="e">
        <f>#REF!</f>
        <v>#REF!</v>
      </c>
      <c r="D89" s="85" t="e">
        <f>#REF!</f>
        <v>#REF!</v>
      </c>
      <c r="E89" s="85" t="e">
        <f>#REF!</f>
        <v>#REF!</v>
      </c>
      <c r="F89" s="85" t="e">
        <f t="shared" si="3"/>
        <v>#REF!</v>
      </c>
      <c r="G89" s="85" t="e">
        <f>#REF!</f>
        <v>#REF!</v>
      </c>
      <c r="H89" s="85" t="e">
        <f t="shared" si="4"/>
        <v>#REF!</v>
      </c>
      <c r="I89" s="85" t="e">
        <f t="shared" si="5"/>
        <v>#REF!</v>
      </c>
      <c r="J89" s="94" t="e">
        <f>#REF!</f>
        <v>#REF!</v>
      </c>
      <c r="K89" s="94" t="e">
        <f>#REF!</f>
        <v>#REF!</v>
      </c>
    </row>
    <row r="90" spans="1:11" x14ac:dyDescent="0.3">
      <c r="A90" s="85" t="e">
        <f>#REF!</f>
        <v>#REF!</v>
      </c>
      <c r="B90" s="85" t="e">
        <f>IF(D90&gt;0,#REF!,0)</f>
        <v>#REF!</v>
      </c>
      <c r="C90" s="86" t="e">
        <f>#REF!</f>
        <v>#REF!</v>
      </c>
      <c r="D90" s="85" t="e">
        <f>#REF!</f>
        <v>#REF!</v>
      </c>
      <c r="E90" s="85" t="e">
        <f>#REF!</f>
        <v>#REF!</v>
      </c>
      <c r="F90" s="85" t="e">
        <f t="shared" si="3"/>
        <v>#REF!</v>
      </c>
      <c r="G90" s="85" t="e">
        <f>#REF!</f>
        <v>#REF!</v>
      </c>
      <c r="H90" s="85" t="e">
        <f t="shared" si="4"/>
        <v>#REF!</v>
      </c>
      <c r="I90" s="85" t="e">
        <f t="shared" si="5"/>
        <v>#REF!</v>
      </c>
      <c r="J90" s="94" t="e">
        <f>#REF!</f>
        <v>#REF!</v>
      </c>
      <c r="K90" s="94" t="e">
        <f>#REF!</f>
        <v>#REF!</v>
      </c>
    </row>
    <row r="91" spans="1:11" x14ac:dyDescent="0.3">
      <c r="A91" s="85" t="e">
        <f>#REF!</f>
        <v>#REF!</v>
      </c>
      <c r="B91" s="85" t="e">
        <f>IF(D91&gt;0,#REF!,0)</f>
        <v>#REF!</v>
      </c>
      <c r="C91" s="86" t="e">
        <f>#REF!</f>
        <v>#REF!</v>
      </c>
      <c r="D91" s="85" t="e">
        <f>#REF!</f>
        <v>#REF!</v>
      </c>
      <c r="E91" s="85" t="e">
        <f>#REF!</f>
        <v>#REF!</v>
      </c>
      <c r="F91" s="85" t="e">
        <f t="shared" si="3"/>
        <v>#REF!</v>
      </c>
      <c r="G91" s="85" t="e">
        <f>#REF!</f>
        <v>#REF!</v>
      </c>
      <c r="H91" s="85" t="e">
        <f t="shared" si="4"/>
        <v>#REF!</v>
      </c>
      <c r="I91" s="85" t="e">
        <f t="shared" si="5"/>
        <v>#REF!</v>
      </c>
      <c r="J91" s="94" t="e">
        <f>#REF!</f>
        <v>#REF!</v>
      </c>
      <c r="K91" s="94" t="e">
        <f>#REF!</f>
        <v>#REF!</v>
      </c>
    </row>
    <row r="92" spans="1:11" x14ac:dyDescent="0.3">
      <c r="A92" s="85" t="e">
        <f>#REF!</f>
        <v>#REF!</v>
      </c>
      <c r="B92" s="85" t="e">
        <f>IF(D92&gt;0,#REF!,0)</f>
        <v>#REF!</v>
      </c>
      <c r="C92" s="95" t="e">
        <f>#REF!</f>
        <v>#REF!</v>
      </c>
      <c r="D92" s="96" t="e">
        <f>D94+D95+D96+D97+D98+D99+D100+D101+D102+D104+D105+D106+D107+D108+D109+D110+D111+D112+D114+D115+D116+D117+D118+D119+D121+D122+D123+D124+D126+D127+D129+D130+D131+D132+D133+D134+D135+D136+D137+D138+D139+D140+D141+D142+D143+D144+D145+D147+D148+D150</f>
        <v>#REF!</v>
      </c>
      <c r="E92" s="85" t="e">
        <f>#REF!</f>
        <v>#REF!</v>
      </c>
      <c r="F92" s="85" t="e">
        <f t="shared" si="3"/>
        <v>#REF!</v>
      </c>
      <c r="G92" s="85" t="e">
        <f>#REF!</f>
        <v>#REF!</v>
      </c>
      <c r="H92" s="85" t="e">
        <f t="shared" si="4"/>
        <v>#REF!</v>
      </c>
      <c r="I92" s="85" t="e">
        <f t="shared" si="5"/>
        <v>#REF!</v>
      </c>
      <c r="J92" s="94" t="e">
        <f>#REF!</f>
        <v>#REF!</v>
      </c>
      <c r="K92" s="94" t="e">
        <f>#REF!</f>
        <v>#REF!</v>
      </c>
    </row>
    <row r="93" spans="1:11" x14ac:dyDescent="0.3">
      <c r="A93" s="85" t="e">
        <f>#REF!</f>
        <v>#REF!</v>
      </c>
      <c r="B93" s="85" t="e">
        <f>IF(D93&gt;0,#REF!,0)</f>
        <v>#REF!</v>
      </c>
      <c r="C93" s="95" t="e">
        <f>#REF!</f>
        <v>#REF!</v>
      </c>
      <c r="D93" s="96" t="e">
        <f>SUM(D94:D102)</f>
        <v>#REF!</v>
      </c>
      <c r="E93" s="85" t="e">
        <f>#REF!</f>
        <v>#REF!</v>
      </c>
      <c r="F93" s="85" t="e">
        <f t="shared" si="3"/>
        <v>#REF!</v>
      </c>
      <c r="G93" s="85" t="e">
        <f>#REF!</f>
        <v>#REF!</v>
      </c>
      <c r="H93" s="85" t="e">
        <f t="shared" si="4"/>
        <v>#REF!</v>
      </c>
      <c r="I93" s="85" t="e">
        <f t="shared" si="5"/>
        <v>#REF!</v>
      </c>
      <c r="J93" s="94" t="e">
        <f>#REF!</f>
        <v>#REF!</v>
      </c>
      <c r="K93" s="94" t="e">
        <f>#REF!</f>
        <v>#REF!</v>
      </c>
    </row>
    <row r="94" spans="1:11" x14ac:dyDescent="0.3">
      <c r="A94" s="85" t="e">
        <f>#REF!</f>
        <v>#REF!</v>
      </c>
      <c r="B94" s="85" t="e">
        <f>IF(D94&gt;0,#REF!,0)</f>
        <v>#REF!</v>
      </c>
      <c r="C94" s="86" t="e">
        <f>#REF!</f>
        <v>#REF!</v>
      </c>
      <c r="D94" s="85" t="e">
        <f>#REF!</f>
        <v>#REF!</v>
      </c>
      <c r="E94" s="85" t="e">
        <f>#REF!</f>
        <v>#REF!</v>
      </c>
      <c r="F94" s="85" t="e">
        <f t="shared" si="3"/>
        <v>#REF!</v>
      </c>
      <c r="G94" s="85" t="e">
        <f>#REF!</f>
        <v>#REF!</v>
      </c>
      <c r="H94" s="85" t="e">
        <f t="shared" si="4"/>
        <v>#REF!</v>
      </c>
      <c r="I94" s="85" t="e">
        <f t="shared" si="5"/>
        <v>#REF!</v>
      </c>
      <c r="J94" s="94" t="e">
        <f>#REF!</f>
        <v>#REF!</v>
      </c>
      <c r="K94" s="94" t="e">
        <f>#REF!</f>
        <v>#REF!</v>
      </c>
    </row>
    <row r="95" spans="1:11" x14ac:dyDescent="0.3">
      <c r="A95" s="85" t="e">
        <f>#REF!</f>
        <v>#REF!</v>
      </c>
      <c r="B95" s="85" t="e">
        <f>IF(D95&gt;0,#REF!,0)</f>
        <v>#REF!</v>
      </c>
      <c r="C95" s="86" t="e">
        <f>#REF!</f>
        <v>#REF!</v>
      </c>
      <c r="D95" s="85" t="e">
        <f>#REF!</f>
        <v>#REF!</v>
      </c>
      <c r="E95" s="85" t="e">
        <f>#REF!</f>
        <v>#REF!</v>
      </c>
      <c r="F95" s="85" t="e">
        <f t="shared" si="3"/>
        <v>#REF!</v>
      </c>
      <c r="G95" s="85" t="e">
        <f>#REF!</f>
        <v>#REF!</v>
      </c>
      <c r="H95" s="85" t="e">
        <f t="shared" si="4"/>
        <v>#REF!</v>
      </c>
      <c r="I95" s="85" t="e">
        <f t="shared" si="5"/>
        <v>#REF!</v>
      </c>
      <c r="J95" s="94" t="e">
        <f>#REF!</f>
        <v>#REF!</v>
      </c>
      <c r="K95" s="94" t="e">
        <f>#REF!</f>
        <v>#REF!</v>
      </c>
    </row>
    <row r="96" spans="1:11" x14ac:dyDescent="0.3">
      <c r="A96" s="85" t="e">
        <f>#REF!</f>
        <v>#REF!</v>
      </c>
      <c r="B96" s="85" t="e">
        <f>IF(D96&gt;0,#REF!,0)</f>
        <v>#REF!</v>
      </c>
      <c r="C96" s="86" t="e">
        <f>#REF!</f>
        <v>#REF!</v>
      </c>
      <c r="D96" s="85" t="e">
        <f>#REF!</f>
        <v>#REF!</v>
      </c>
      <c r="E96" s="85" t="e">
        <f>#REF!</f>
        <v>#REF!</v>
      </c>
      <c r="F96" s="85" t="e">
        <f t="shared" si="3"/>
        <v>#REF!</v>
      </c>
      <c r="G96" s="85" t="e">
        <f>#REF!</f>
        <v>#REF!</v>
      </c>
      <c r="H96" s="85" t="e">
        <f t="shared" si="4"/>
        <v>#REF!</v>
      </c>
      <c r="I96" s="85" t="e">
        <f t="shared" si="5"/>
        <v>#REF!</v>
      </c>
      <c r="J96" s="94" t="e">
        <f>#REF!</f>
        <v>#REF!</v>
      </c>
      <c r="K96" s="94" t="e">
        <f>#REF!</f>
        <v>#REF!</v>
      </c>
    </row>
    <row r="97" spans="1:11" x14ac:dyDescent="0.3">
      <c r="A97" s="85" t="e">
        <f>#REF!</f>
        <v>#REF!</v>
      </c>
      <c r="B97" s="85" t="e">
        <f>IF(D97&gt;0,#REF!,0)</f>
        <v>#REF!</v>
      </c>
      <c r="C97" s="86" t="e">
        <f>#REF!</f>
        <v>#REF!</v>
      </c>
      <c r="D97" s="85" t="e">
        <f>#REF!</f>
        <v>#REF!</v>
      </c>
      <c r="E97" s="85" t="e">
        <f>#REF!</f>
        <v>#REF!</v>
      </c>
      <c r="F97" s="85" t="e">
        <f t="shared" si="3"/>
        <v>#REF!</v>
      </c>
      <c r="G97" s="85" t="e">
        <f>#REF!</f>
        <v>#REF!</v>
      </c>
      <c r="H97" s="85" t="e">
        <f t="shared" si="4"/>
        <v>#REF!</v>
      </c>
      <c r="I97" s="85" t="e">
        <f t="shared" si="5"/>
        <v>#REF!</v>
      </c>
      <c r="J97" s="94" t="e">
        <f>#REF!</f>
        <v>#REF!</v>
      </c>
      <c r="K97" s="94" t="e">
        <f>#REF!</f>
        <v>#REF!</v>
      </c>
    </row>
    <row r="98" spans="1:11" x14ac:dyDescent="0.3">
      <c r="A98" s="85" t="e">
        <f>#REF!</f>
        <v>#REF!</v>
      </c>
      <c r="B98" s="85" t="e">
        <f>IF(D98&gt;0,#REF!,0)</f>
        <v>#REF!</v>
      </c>
      <c r="C98" s="86" t="e">
        <f>#REF!</f>
        <v>#REF!</v>
      </c>
      <c r="D98" s="85" t="e">
        <f>#REF!</f>
        <v>#REF!</v>
      </c>
      <c r="E98" s="85" t="e">
        <f>#REF!</f>
        <v>#REF!</v>
      </c>
      <c r="F98" s="85" t="e">
        <f t="shared" si="3"/>
        <v>#REF!</v>
      </c>
      <c r="G98" s="85" t="e">
        <f>#REF!</f>
        <v>#REF!</v>
      </c>
      <c r="H98" s="85" t="e">
        <f t="shared" si="4"/>
        <v>#REF!</v>
      </c>
      <c r="I98" s="85" t="e">
        <f t="shared" si="5"/>
        <v>#REF!</v>
      </c>
      <c r="J98" s="94" t="e">
        <f>#REF!</f>
        <v>#REF!</v>
      </c>
      <c r="K98" s="94" t="e">
        <f>#REF!</f>
        <v>#REF!</v>
      </c>
    </row>
    <row r="99" spans="1:11" x14ac:dyDescent="0.3">
      <c r="A99" s="85" t="e">
        <f>#REF!</f>
        <v>#REF!</v>
      </c>
      <c r="B99" s="85" t="e">
        <f>IF(D99&gt;0,#REF!,0)</f>
        <v>#REF!</v>
      </c>
      <c r="C99" s="86" t="e">
        <f>#REF!</f>
        <v>#REF!</v>
      </c>
      <c r="D99" s="85" t="e">
        <f>#REF!</f>
        <v>#REF!</v>
      </c>
      <c r="E99" s="85" t="e">
        <f>#REF!</f>
        <v>#REF!</v>
      </c>
      <c r="F99" s="85" t="e">
        <f t="shared" si="3"/>
        <v>#REF!</v>
      </c>
      <c r="G99" s="85" t="e">
        <f>#REF!</f>
        <v>#REF!</v>
      </c>
      <c r="H99" s="85" t="e">
        <f t="shared" si="4"/>
        <v>#REF!</v>
      </c>
      <c r="I99" s="85" t="e">
        <f t="shared" si="5"/>
        <v>#REF!</v>
      </c>
      <c r="J99" s="94" t="e">
        <f>#REF!</f>
        <v>#REF!</v>
      </c>
      <c r="K99" s="94" t="e">
        <f>#REF!</f>
        <v>#REF!</v>
      </c>
    </row>
    <row r="100" spans="1:11" x14ac:dyDescent="0.3">
      <c r="A100" s="85" t="e">
        <f>#REF!</f>
        <v>#REF!</v>
      </c>
      <c r="B100" s="85" t="e">
        <f>IF(D100&gt;0,#REF!,0)</f>
        <v>#REF!</v>
      </c>
      <c r="C100" s="86" t="e">
        <f>#REF!</f>
        <v>#REF!</v>
      </c>
      <c r="D100" s="85" t="e">
        <f>#REF!</f>
        <v>#REF!</v>
      </c>
      <c r="E100" s="85" t="e">
        <f>#REF!</f>
        <v>#REF!</v>
      </c>
      <c r="F100" s="85" t="e">
        <f t="shared" si="3"/>
        <v>#REF!</v>
      </c>
      <c r="G100" s="85" t="e">
        <f>#REF!</f>
        <v>#REF!</v>
      </c>
      <c r="H100" s="85" t="e">
        <f t="shared" si="4"/>
        <v>#REF!</v>
      </c>
      <c r="I100" s="85" t="e">
        <f t="shared" si="5"/>
        <v>#REF!</v>
      </c>
      <c r="J100" s="94" t="e">
        <f>#REF!</f>
        <v>#REF!</v>
      </c>
      <c r="K100" s="94" t="e">
        <f>#REF!</f>
        <v>#REF!</v>
      </c>
    </row>
    <row r="101" spans="1:11" x14ac:dyDescent="0.3">
      <c r="A101" s="85" t="e">
        <f>#REF!</f>
        <v>#REF!</v>
      </c>
      <c r="B101" s="85" t="e">
        <f>IF(D101&gt;0,#REF!,0)</f>
        <v>#REF!</v>
      </c>
      <c r="C101" s="86" t="e">
        <f>#REF!</f>
        <v>#REF!</v>
      </c>
      <c r="D101" s="85" t="e">
        <f>#REF!</f>
        <v>#REF!</v>
      </c>
      <c r="E101" s="85" t="e">
        <f>#REF!</f>
        <v>#REF!</v>
      </c>
      <c r="F101" s="85" t="e">
        <f t="shared" si="3"/>
        <v>#REF!</v>
      </c>
      <c r="G101" s="85" t="e">
        <f>#REF!</f>
        <v>#REF!</v>
      </c>
      <c r="H101" s="85" t="e">
        <f t="shared" si="4"/>
        <v>#REF!</v>
      </c>
      <c r="I101" s="85" t="e">
        <f t="shared" si="5"/>
        <v>#REF!</v>
      </c>
      <c r="J101" s="94" t="e">
        <f>#REF!</f>
        <v>#REF!</v>
      </c>
      <c r="K101" s="94" t="e">
        <f>#REF!</f>
        <v>#REF!</v>
      </c>
    </row>
    <row r="102" spans="1:11" x14ac:dyDescent="0.3">
      <c r="A102" s="85" t="e">
        <f>#REF!</f>
        <v>#REF!</v>
      </c>
      <c r="B102" s="85" t="e">
        <f>IF(D102&gt;0,#REF!,0)</f>
        <v>#REF!</v>
      </c>
      <c r="C102" s="86" t="e">
        <f>#REF!</f>
        <v>#REF!</v>
      </c>
      <c r="D102" s="85" t="e">
        <f>#REF!</f>
        <v>#REF!</v>
      </c>
      <c r="E102" s="85" t="e">
        <f>#REF!</f>
        <v>#REF!</v>
      </c>
      <c r="F102" s="85" t="e">
        <f t="shared" si="3"/>
        <v>#REF!</v>
      </c>
      <c r="G102" s="85" t="e">
        <f>#REF!</f>
        <v>#REF!</v>
      </c>
      <c r="H102" s="85" t="e">
        <f t="shared" si="4"/>
        <v>#REF!</v>
      </c>
      <c r="I102" s="85" t="e">
        <f t="shared" si="5"/>
        <v>#REF!</v>
      </c>
      <c r="J102" s="94" t="e">
        <f>#REF!</f>
        <v>#REF!</v>
      </c>
      <c r="K102" s="94" t="e">
        <f>#REF!</f>
        <v>#REF!</v>
      </c>
    </row>
    <row r="103" spans="1:11" x14ac:dyDescent="0.3">
      <c r="A103" s="85" t="e">
        <f>#REF!</f>
        <v>#REF!</v>
      </c>
      <c r="B103" s="85" t="e">
        <f>IF(D103&gt;0,#REF!,0)</f>
        <v>#REF!</v>
      </c>
      <c r="C103" s="95" t="e">
        <f>#REF!</f>
        <v>#REF!</v>
      </c>
      <c r="D103" s="96" t="e">
        <f>SUM(D104:D112)</f>
        <v>#REF!</v>
      </c>
      <c r="E103" s="85" t="e">
        <f>#REF!</f>
        <v>#REF!</v>
      </c>
      <c r="F103" s="85" t="e">
        <f t="shared" si="3"/>
        <v>#REF!</v>
      </c>
      <c r="G103" s="85" t="e">
        <f>#REF!</f>
        <v>#REF!</v>
      </c>
      <c r="H103" s="85" t="e">
        <f t="shared" si="4"/>
        <v>#REF!</v>
      </c>
      <c r="I103" s="85" t="e">
        <f t="shared" si="5"/>
        <v>#REF!</v>
      </c>
      <c r="J103" s="94" t="e">
        <f>#REF!</f>
        <v>#REF!</v>
      </c>
      <c r="K103" s="94" t="e">
        <f>#REF!</f>
        <v>#REF!</v>
      </c>
    </row>
    <row r="104" spans="1:11" x14ac:dyDescent="0.3">
      <c r="A104" s="85" t="e">
        <f>#REF!</f>
        <v>#REF!</v>
      </c>
      <c r="B104" s="85" t="e">
        <f>IF(D104&gt;0,#REF!,0)</f>
        <v>#REF!</v>
      </c>
      <c r="C104" s="86" t="e">
        <f>#REF!</f>
        <v>#REF!</v>
      </c>
      <c r="D104" s="85" t="e">
        <f>#REF!</f>
        <v>#REF!</v>
      </c>
      <c r="E104" s="85" t="e">
        <f>#REF!</f>
        <v>#REF!</v>
      </c>
      <c r="F104" s="85" t="e">
        <f t="shared" si="3"/>
        <v>#REF!</v>
      </c>
      <c r="G104" s="85" t="e">
        <f>#REF!</f>
        <v>#REF!</v>
      </c>
      <c r="H104" s="85" t="e">
        <f t="shared" si="4"/>
        <v>#REF!</v>
      </c>
      <c r="I104" s="85" t="e">
        <f t="shared" si="5"/>
        <v>#REF!</v>
      </c>
      <c r="J104" s="94" t="e">
        <f>#REF!</f>
        <v>#REF!</v>
      </c>
      <c r="K104" s="94" t="e">
        <f>#REF!</f>
        <v>#REF!</v>
      </c>
    </row>
    <row r="105" spans="1:11" x14ac:dyDescent="0.3">
      <c r="A105" s="85" t="e">
        <f>#REF!</f>
        <v>#REF!</v>
      </c>
      <c r="B105" s="85" t="e">
        <f>IF(D105&gt;0,#REF!,0)</f>
        <v>#REF!</v>
      </c>
      <c r="C105" s="86" t="e">
        <f>#REF!</f>
        <v>#REF!</v>
      </c>
      <c r="D105" s="85" t="e">
        <f>#REF!</f>
        <v>#REF!</v>
      </c>
      <c r="E105" s="85" t="e">
        <f>#REF!</f>
        <v>#REF!</v>
      </c>
      <c r="F105" s="85" t="e">
        <f t="shared" si="3"/>
        <v>#REF!</v>
      </c>
      <c r="G105" s="85" t="e">
        <f>#REF!</f>
        <v>#REF!</v>
      </c>
      <c r="H105" s="85" t="e">
        <f t="shared" si="4"/>
        <v>#REF!</v>
      </c>
      <c r="I105" s="85" t="e">
        <f t="shared" si="5"/>
        <v>#REF!</v>
      </c>
      <c r="J105" s="94" t="e">
        <f>#REF!</f>
        <v>#REF!</v>
      </c>
      <c r="K105" s="94" t="e">
        <f>#REF!</f>
        <v>#REF!</v>
      </c>
    </row>
    <row r="106" spans="1:11" x14ac:dyDescent="0.3">
      <c r="A106" s="85" t="e">
        <f>#REF!</f>
        <v>#REF!</v>
      </c>
      <c r="B106" s="85" t="e">
        <f>IF(D106&gt;0,#REF!,0)</f>
        <v>#REF!</v>
      </c>
      <c r="C106" s="86" t="e">
        <f>#REF!</f>
        <v>#REF!</v>
      </c>
      <c r="D106" s="85" t="e">
        <f>#REF!</f>
        <v>#REF!</v>
      </c>
      <c r="E106" s="85" t="e">
        <f>#REF!</f>
        <v>#REF!</v>
      </c>
      <c r="F106" s="85" t="e">
        <f t="shared" si="3"/>
        <v>#REF!</v>
      </c>
      <c r="G106" s="85" t="e">
        <f>#REF!</f>
        <v>#REF!</v>
      </c>
      <c r="H106" s="85" t="e">
        <f t="shared" si="4"/>
        <v>#REF!</v>
      </c>
      <c r="I106" s="85" t="e">
        <f t="shared" si="5"/>
        <v>#REF!</v>
      </c>
      <c r="J106" s="94" t="e">
        <f>#REF!</f>
        <v>#REF!</v>
      </c>
      <c r="K106" s="94" t="e">
        <f>#REF!</f>
        <v>#REF!</v>
      </c>
    </row>
    <row r="107" spans="1:11" x14ac:dyDescent="0.3">
      <c r="A107" s="85" t="e">
        <f>#REF!</f>
        <v>#REF!</v>
      </c>
      <c r="B107" s="85" t="e">
        <f>IF(D107&gt;0,#REF!,0)</f>
        <v>#REF!</v>
      </c>
      <c r="C107" s="86" t="e">
        <f>#REF!</f>
        <v>#REF!</v>
      </c>
      <c r="D107" s="85" t="e">
        <f>#REF!</f>
        <v>#REF!</v>
      </c>
      <c r="E107" s="85" t="e">
        <f>#REF!</f>
        <v>#REF!</v>
      </c>
      <c r="F107" s="85" t="e">
        <f t="shared" si="3"/>
        <v>#REF!</v>
      </c>
      <c r="G107" s="85" t="e">
        <f>#REF!</f>
        <v>#REF!</v>
      </c>
      <c r="H107" s="85" t="e">
        <f t="shared" si="4"/>
        <v>#REF!</v>
      </c>
      <c r="I107" s="85" t="e">
        <f t="shared" si="5"/>
        <v>#REF!</v>
      </c>
      <c r="J107" s="94" t="e">
        <f>#REF!</f>
        <v>#REF!</v>
      </c>
      <c r="K107" s="94" t="e">
        <f>#REF!</f>
        <v>#REF!</v>
      </c>
    </row>
    <row r="108" spans="1:11" x14ac:dyDescent="0.3">
      <c r="A108" s="85" t="e">
        <f>#REF!</f>
        <v>#REF!</v>
      </c>
      <c r="B108" s="85" t="e">
        <f>IF(D108&gt;0,#REF!,0)</f>
        <v>#REF!</v>
      </c>
      <c r="C108" s="86" t="e">
        <f>#REF!</f>
        <v>#REF!</v>
      </c>
      <c r="D108" s="85" t="e">
        <f>#REF!</f>
        <v>#REF!</v>
      </c>
      <c r="E108" s="85" t="e">
        <f>#REF!</f>
        <v>#REF!</v>
      </c>
      <c r="F108" s="85" t="e">
        <f t="shared" si="3"/>
        <v>#REF!</v>
      </c>
      <c r="G108" s="85" t="e">
        <f>#REF!</f>
        <v>#REF!</v>
      </c>
      <c r="H108" s="85" t="e">
        <f t="shared" si="4"/>
        <v>#REF!</v>
      </c>
      <c r="I108" s="85" t="e">
        <f t="shared" si="5"/>
        <v>#REF!</v>
      </c>
      <c r="J108" s="94" t="e">
        <f>#REF!</f>
        <v>#REF!</v>
      </c>
      <c r="K108" s="94" t="e">
        <f>#REF!</f>
        <v>#REF!</v>
      </c>
    </row>
    <row r="109" spans="1:11" x14ac:dyDescent="0.3">
      <c r="A109" s="85" t="e">
        <f>#REF!</f>
        <v>#REF!</v>
      </c>
      <c r="B109" s="85" t="e">
        <f>IF(D109&gt;0,#REF!,0)</f>
        <v>#REF!</v>
      </c>
      <c r="C109" s="86" t="e">
        <f>#REF!</f>
        <v>#REF!</v>
      </c>
      <c r="D109" s="85" t="e">
        <f>#REF!</f>
        <v>#REF!</v>
      </c>
      <c r="E109" s="85" t="e">
        <f>#REF!</f>
        <v>#REF!</v>
      </c>
      <c r="F109" s="85" t="e">
        <f t="shared" si="3"/>
        <v>#REF!</v>
      </c>
      <c r="G109" s="85" t="e">
        <f>#REF!</f>
        <v>#REF!</v>
      </c>
      <c r="H109" s="85" t="e">
        <f t="shared" si="4"/>
        <v>#REF!</v>
      </c>
      <c r="I109" s="85" t="e">
        <f t="shared" si="5"/>
        <v>#REF!</v>
      </c>
      <c r="J109" s="94" t="e">
        <f>#REF!</f>
        <v>#REF!</v>
      </c>
      <c r="K109" s="94" t="e">
        <f>#REF!</f>
        <v>#REF!</v>
      </c>
    </row>
    <row r="110" spans="1:11" x14ac:dyDescent="0.3">
      <c r="A110" s="85" t="e">
        <f>#REF!</f>
        <v>#REF!</v>
      </c>
      <c r="B110" s="85" t="e">
        <f>IF(D110&gt;0,#REF!,0)</f>
        <v>#REF!</v>
      </c>
      <c r="C110" s="86" t="e">
        <f>#REF!</f>
        <v>#REF!</v>
      </c>
      <c r="D110" s="85" t="e">
        <f>#REF!</f>
        <v>#REF!</v>
      </c>
      <c r="E110" s="85" t="e">
        <f>#REF!</f>
        <v>#REF!</v>
      </c>
      <c r="F110" s="85" t="e">
        <f t="shared" si="3"/>
        <v>#REF!</v>
      </c>
      <c r="G110" s="85" t="e">
        <f>#REF!</f>
        <v>#REF!</v>
      </c>
      <c r="H110" s="85" t="e">
        <f t="shared" si="4"/>
        <v>#REF!</v>
      </c>
      <c r="I110" s="85" t="e">
        <f t="shared" si="5"/>
        <v>#REF!</v>
      </c>
      <c r="J110" s="94" t="e">
        <f>#REF!</f>
        <v>#REF!</v>
      </c>
      <c r="K110" s="94" t="e">
        <f>#REF!</f>
        <v>#REF!</v>
      </c>
    </row>
    <row r="111" spans="1:11" x14ac:dyDescent="0.3">
      <c r="A111" s="85" t="e">
        <f>#REF!</f>
        <v>#REF!</v>
      </c>
      <c r="B111" s="85" t="e">
        <f>IF(D111&gt;0,#REF!,0)</f>
        <v>#REF!</v>
      </c>
      <c r="C111" s="86" t="e">
        <f>#REF!</f>
        <v>#REF!</v>
      </c>
      <c r="D111" s="85" t="e">
        <f>#REF!</f>
        <v>#REF!</v>
      </c>
      <c r="E111" s="85" t="e">
        <f>#REF!</f>
        <v>#REF!</v>
      </c>
      <c r="F111" s="85" t="e">
        <f t="shared" si="3"/>
        <v>#REF!</v>
      </c>
      <c r="G111" s="85" t="e">
        <f>#REF!</f>
        <v>#REF!</v>
      </c>
      <c r="H111" s="85" t="e">
        <f t="shared" si="4"/>
        <v>#REF!</v>
      </c>
      <c r="I111" s="85" t="e">
        <f t="shared" si="5"/>
        <v>#REF!</v>
      </c>
      <c r="J111" s="94" t="e">
        <f>#REF!</f>
        <v>#REF!</v>
      </c>
      <c r="K111" s="94" t="e">
        <f>#REF!</f>
        <v>#REF!</v>
      </c>
    </row>
    <row r="112" spans="1:11" x14ac:dyDescent="0.3">
      <c r="A112" s="85" t="e">
        <f>#REF!</f>
        <v>#REF!</v>
      </c>
      <c r="B112" s="85" t="e">
        <f>IF(D112&gt;0,#REF!,0)</f>
        <v>#REF!</v>
      </c>
      <c r="C112" s="86" t="e">
        <f>#REF!</f>
        <v>#REF!</v>
      </c>
      <c r="D112" s="85" t="e">
        <f>#REF!</f>
        <v>#REF!</v>
      </c>
      <c r="E112" s="85" t="e">
        <f>#REF!</f>
        <v>#REF!</v>
      </c>
      <c r="F112" s="85" t="e">
        <f t="shared" si="3"/>
        <v>#REF!</v>
      </c>
      <c r="G112" s="85" t="e">
        <f>#REF!</f>
        <v>#REF!</v>
      </c>
      <c r="H112" s="85" t="e">
        <f t="shared" si="4"/>
        <v>#REF!</v>
      </c>
      <c r="I112" s="85" t="e">
        <f t="shared" si="5"/>
        <v>#REF!</v>
      </c>
      <c r="J112" s="94" t="e">
        <f>#REF!</f>
        <v>#REF!</v>
      </c>
      <c r="K112" s="94" t="e">
        <f>#REF!</f>
        <v>#REF!</v>
      </c>
    </row>
    <row r="113" spans="1:11" x14ac:dyDescent="0.3">
      <c r="A113" s="85" t="e">
        <f>#REF!</f>
        <v>#REF!</v>
      </c>
      <c r="B113" s="85" t="e">
        <f>IF(D113&gt;0,#REF!,0)</f>
        <v>#REF!</v>
      </c>
      <c r="C113" s="95" t="e">
        <f>#REF!</f>
        <v>#REF!</v>
      </c>
      <c r="D113" s="96" t="e">
        <f>SUM(D114:D119)</f>
        <v>#REF!</v>
      </c>
      <c r="E113" s="85" t="e">
        <f>#REF!</f>
        <v>#REF!</v>
      </c>
      <c r="F113" s="85" t="e">
        <f t="shared" si="3"/>
        <v>#REF!</v>
      </c>
      <c r="G113" s="85" t="e">
        <f>#REF!</f>
        <v>#REF!</v>
      </c>
      <c r="H113" s="85" t="e">
        <f t="shared" si="4"/>
        <v>#REF!</v>
      </c>
      <c r="I113" s="85" t="e">
        <f t="shared" si="5"/>
        <v>#REF!</v>
      </c>
      <c r="J113" s="94" t="e">
        <f>#REF!</f>
        <v>#REF!</v>
      </c>
      <c r="K113" s="94" t="e">
        <f>#REF!</f>
        <v>#REF!</v>
      </c>
    </row>
    <row r="114" spans="1:11" x14ac:dyDescent="0.3">
      <c r="A114" s="85" t="e">
        <f>#REF!</f>
        <v>#REF!</v>
      </c>
      <c r="B114" s="85" t="e">
        <f>IF(D114&gt;0,#REF!,0)</f>
        <v>#REF!</v>
      </c>
      <c r="C114" s="86" t="e">
        <f>#REF!</f>
        <v>#REF!</v>
      </c>
      <c r="D114" s="85" t="e">
        <f>#REF!</f>
        <v>#REF!</v>
      </c>
      <c r="E114" s="85" t="e">
        <f>#REF!</f>
        <v>#REF!</v>
      </c>
      <c r="F114" s="85" t="e">
        <f t="shared" si="3"/>
        <v>#REF!</v>
      </c>
      <c r="G114" s="85" t="e">
        <f>#REF!</f>
        <v>#REF!</v>
      </c>
      <c r="H114" s="85" t="e">
        <f t="shared" si="4"/>
        <v>#REF!</v>
      </c>
      <c r="I114" s="85" t="e">
        <f t="shared" si="5"/>
        <v>#REF!</v>
      </c>
      <c r="J114" s="94" t="e">
        <f>#REF!</f>
        <v>#REF!</v>
      </c>
      <c r="K114" s="94" t="e">
        <f>#REF!</f>
        <v>#REF!</v>
      </c>
    </row>
    <row r="115" spans="1:11" x14ac:dyDescent="0.3">
      <c r="A115" s="85" t="e">
        <f>#REF!</f>
        <v>#REF!</v>
      </c>
      <c r="B115" s="85" t="e">
        <f>IF(D115&gt;0,#REF!,0)</f>
        <v>#REF!</v>
      </c>
      <c r="C115" s="86" t="e">
        <f>#REF!</f>
        <v>#REF!</v>
      </c>
      <c r="D115" s="85" t="e">
        <f>#REF!</f>
        <v>#REF!</v>
      </c>
      <c r="E115" s="85" t="e">
        <f>#REF!</f>
        <v>#REF!</v>
      </c>
      <c r="F115" s="85" t="e">
        <f t="shared" si="3"/>
        <v>#REF!</v>
      </c>
      <c r="G115" s="85" t="e">
        <f>#REF!</f>
        <v>#REF!</v>
      </c>
      <c r="H115" s="85" t="e">
        <f t="shared" si="4"/>
        <v>#REF!</v>
      </c>
      <c r="I115" s="85" t="e">
        <f t="shared" si="5"/>
        <v>#REF!</v>
      </c>
      <c r="J115" s="94" t="e">
        <f>#REF!</f>
        <v>#REF!</v>
      </c>
      <c r="K115" s="94" t="e">
        <f>#REF!</f>
        <v>#REF!</v>
      </c>
    </row>
    <row r="116" spans="1:11" x14ac:dyDescent="0.3">
      <c r="A116" s="85" t="e">
        <f>#REF!</f>
        <v>#REF!</v>
      </c>
      <c r="B116" s="85" t="e">
        <f>IF(D116&gt;0,#REF!,0)</f>
        <v>#REF!</v>
      </c>
      <c r="C116" s="86" t="e">
        <f>#REF!</f>
        <v>#REF!</v>
      </c>
      <c r="D116" s="85" t="e">
        <f>#REF!</f>
        <v>#REF!</v>
      </c>
      <c r="E116" s="85" t="e">
        <f>#REF!</f>
        <v>#REF!</v>
      </c>
      <c r="F116" s="85" t="e">
        <f t="shared" si="3"/>
        <v>#REF!</v>
      </c>
      <c r="G116" s="85" t="e">
        <f>#REF!</f>
        <v>#REF!</v>
      </c>
      <c r="H116" s="85" t="e">
        <f t="shared" si="4"/>
        <v>#REF!</v>
      </c>
      <c r="I116" s="85" t="e">
        <f t="shared" si="5"/>
        <v>#REF!</v>
      </c>
      <c r="J116" s="94" t="e">
        <f>#REF!</f>
        <v>#REF!</v>
      </c>
      <c r="K116" s="94" t="e">
        <f>#REF!</f>
        <v>#REF!</v>
      </c>
    </row>
    <row r="117" spans="1:11" x14ac:dyDescent="0.3">
      <c r="A117" s="85" t="e">
        <f>#REF!</f>
        <v>#REF!</v>
      </c>
      <c r="B117" s="85" t="e">
        <f>IF(D117&gt;0,#REF!,0)</f>
        <v>#REF!</v>
      </c>
      <c r="C117" s="86" t="e">
        <f>#REF!</f>
        <v>#REF!</v>
      </c>
      <c r="D117" s="85" t="e">
        <f>#REF!</f>
        <v>#REF!</v>
      </c>
      <c r="E117" s="85" t="e">
        <f>#REF!</f>
        <v>#REF!</v>
      </c>
      <c r="F117" s="85" t="e">
        <f t="shared" si="3"/>
        <v>#REF!</v>
      </c>
      <c r="G117" s="85" t="e">
        <f>#REF!</f>
        <v>#REF!</v>
      </c>
      <c r="H117" s="85" t="e">
        <f t="shared" si="4"/>
        <v>#REF!</v>
      </c>
      <c r="I117" s="85" t="e">
        <f t="shared" si="5"/>
        <v>#REF!</v>
      </c>
      <c r="J117" s="94" t="e">
        <f>#REF!</f>
        <v>#REF!</v>
      </c>
      <c r="K117" s="94" t="e">
        <f>#REF!</f>
        <v>#REF!</v>
      </c>
    </row>
    <row r="118" spans="1:11" x14ac:dyDescent="0.3">
      <c r="A118" s="85" t="e">
        <f>#REF!</f>
        <v>#REF!</v>
      </c>
      <c r="B118" s="85" t="e">
        <f>IF(D118&gt;0,#REF!,0)</f>
        <v>#REF!</v>
      </c>
      <c r="C118" s="86" t="e">
        <f>#REF!</f>
        <v>#REF!</v>
      </c>
      <c r="D118" s="85" t="e">
        <f>#REF!</f>
        <v>#REF!</v>
      </c>
      <c r="E118" s="85" t="e">
        <f>#REF!</f>
        <v>#REF!</v>
      </c>
      <c r="F118" s="85" t="e">
        <f t="shared" si="3"/>
        <v>#REF!</v>
      </c>
      <c r="G118" s="85" t="e">
        <f>#REF!</f>
        <v>#REF!</v>
      </c>
      <c r="H118" s="85" t="e">
        <f t="shared" si="4"/>
        <v>#REF!</v>
      </c>
      <c r="I118" s="85" t="e">
        <f t="shared" si="5"/>
        <v>#REF!</v>
      </c>
      <c r="J118" s="94" t="e">
        <f>#REF!</f>
        <v>#REF!</v>
      </c>
      <c r="K118" s="94" t="e">
        <f>#REF!</f>
        <v>#REF!</v>
      </c>
    </row>
    <row r="119" spans="1:11" x14ac:dyDescent="0.3">
      <c r="A119" s="85" t="e">
        <f>#REF!</f>
        <v>#REF!</v>
      </c>
      <c r="B119" s="85" t="e">
        <f>IF(D119&gt;0,#REF!,0)</f>
        <v>#REF!</v>
      </c>
      <c r="C119" s="86" t="e">
        <f>#REF!</f>
        <v>#REF!</v>
      </c>
      <c r="D119" s="85" t="e">
        <f>#REF!</f>
        <v>#REF!</v>
      </c>
      <c r="E119" s="85" t="e">
        <f>#REF!</f>
        <v>#REF!</v>
      </c>
      <c r="F119" s="85" t="e">
        <f t="shared" si="3"/>
        <v>#REF!</v>
      </c>
      <c r="G119" s="85" t="e">
        <f>#REF!</f>
        <v>#REF!</v>
      </c>
      <c r="H119" s="85" t="e">
        <f t="shared" si="4"/>
        <v>#REF!</v>
      </c>
      <c r="I119" s="85" t="e">
        <f t="shared" si="5"/>
        <v>#REF!</v>
      </c>
      <c r="J119" s="94" t="e">
        <f>#REF!</f>
        <v>#REF!</v>
      </c>
      <c r="K119" s="94" t="e">
        <f>#REF!</f>
        <v>#REF!</v>
      </c>
    </row>
    <row r="120" spans="1:11" x14ac:dyDescent="0.3">
      <c r="A120" s="85" t="e">
        <f>#REF!</f>
        <v>#REF!</v>
      </c>
      <c r="B120" s="85" t="e">
        <f>IF(D120&gt;0,#REF!,0)</f>
        <v>#REF!</v>
      </c>
      <c r="C120" s="95" t="e">
        <f>#REF!</f>
        <v>#REF!</v>
      </c>
      <c r="D120" s="96" t="e">
        <f>SUM(D121:D124)</f>
        <v>#REF!</v>
      </c>
      <c r="E120" s="85" t="e">
        <f>#REF!</f>
        <v>#REF!</v>
      </c>
      <c r="F120" s="85" t="e">
        <f t="shared" si="3"/>
        <v>#REF!</v>
      </c>
      <c r="G120" s="85" t="e">
        <f>#REF!</f>
        <v>#REF!</v>
      </c>
      <c r="H120" s="85" t="e">
        <f t="shared" si="4"/>
        <v>#REF!</v>
      </c>
      <c r="I120" s="85" t="e">
        <f t="shared" si="5"/>
        <v>#REF!</v>
      </c>
      <c r="J120" s="94" t="e">
        <f>#REF!</f>
        <v>#REF!</v>
      </c>
      <c r="K120" s="94" t="e">
        <f>#REF!</f>
        <v>#REF!</v>
      </c>
    </row>
    <row r="121" spans="1:11" x14ac:dyDescent="0.3">
      <c r="A121" s="85" t="e">
        <f>#REF!</f>
        <v>#REF!</v>
      </c>
      <c r="B121" s="85" t="e">
        <f>IF(D121&gt;0,#REF!,0)</f>
        <v>#REF!</v>
      </c>
      <c r="C121" s="86" t="e">
        <f>#REF!</f>
        <v>#REF!</v>
      </c>
      <c r="D121" s="85" t="e">
        <f>#REF!</f>
        <v>#REF!</v>
      </c>
      <c r="E121" s="85" t="e">
        <f>#REF!</f>
        <v>#REF!</v>
      </c>
      <c r="F121" s="85" t="e">
        <f t="shared" si="3"/>
        <v>#REF!</v>
      </c>
      <c r="G121" s="85" t="e">
        <f>#REF!</f>
        <v>#REF!</v>
      </c>
      <c r="H121" s="85" t="e">
        <f t="shared" si="4"/>
        <v>#REF!</v>
      </c>
      <c r="I121" s="85" t="e">
        <f t="shared" si="5"/>
        <v>#REF!</v>
      </c>
      <c r="J121" s="94" t="e">
        <f>#REF!</f>
        <v>#REF!</v>
      </c>
      <c r="K121" s="94" t="e">
        <f>#REF!</f>
        <v>#REF!</v>
      </c>
    </row>
    <row r="122" spans="1:11" x14ac:dyDescent="0.3">
      <c r="A122" s="85" t="e">
        <f>#REF!</f>
        <v>#REF!</v>
      </c>
      <c r="B122" s="85" t="e">
        <f>IF(D122&gt;0,#REF!,0)</f>
        <v>#REF!</v>
      </c>
      <c r="C122" s="86" t="e">
        <f>#REF!</f>
        <v>#REF!</v>
      </c>
      <c r="D122" s="85" t="e">
        <f>#REF!</f>
        <v>#REF!</v>
      </c>
      <c r="E122" s="85" t="e">
        <f>#REF!</f>
        <v>#REF!</v>
      </c>
      <c r="F122" s="85" t="e">
        <f t="shared" si="3"/>
        <v>#REF!</v>
      </c>
      <c r="G122" s="85" t="e">
        <f>#REF!</f>
        <v>#REF!</v>
      </c>
      <c r="H122" s="85" t="e">
        <f t="shared" si="4"/>
        <v>#REF!</v>
      </c>
      <c r="I122" s="85" t="e">
        <f t="shared" si="5"/>
        <v>#REF!</v>
      </c>
      <c r="J122" s="94" t="e">
        <f>#REF!</f>
        <v>#REF!</v>
      </c>
      <c r="K122" s="94" t="e">
        <f>#REF!</f>
        <v>#REF!</v>
      </c>
    </row>
    <row r="123" spans="1:11" x14ac:dyDescent="0.3">
      <c r="A123" s="85" t="e">
        <f>#REF!</f>
        <v>#REF!</v>
      </c>
      <c r="B123" s="85" t="e">
        <f>IF(D123&gt;0,#REF!,0)</f>
        <v>#REF!</v>
      </c>
      <c r="C123" s="86" t="e">
        <f>#REF!</f>
        <v>#REF!</v>
      </c>
      <c r="D123" s="85" t="e">
        <f>#REF!</f>
        <v>#REF!</v>
      </c>
      <c r="E123" s="85" t="e">
        <f>#REF!</f>
        <v>#REF!</v>
      </c>
      <c r="F123" s="85" t="e">
        <f t="shared" si="3"/>
        <v>#REF!</v>
      </c>
      <c r="G123" s="85" t="e">
        <f>#REF!</f>
        <v>#REF!</v>
      </c>
      <c r="H123" s="85" t="e">
        <f t="shared" si="4"/>
        <v>#REF!</v>
      </c>
      <c r="I123" s="85" t="e">
        <f t="shared" si="5"/>
        <v>#REF!</v>
      </c>
      <c r="J123" s="94" t="e">
        <f>#REF!</f>
        <v>#REF!</v>
      </c>
      <c r="K123" s="94" t="e">
        <f>#REF!</f>
        <v>#REF!</v>
      </c>
    </row>
    <row r="124" spans="1:11" x14ac:dyDescent="0.3">
      <c r="A124" s="85" t="e">
        <f>#REF!</f>
        <v>#REF!</v>
      </c>
      <c r="B124" s="85" t="e">
        <f>IF(D124&gt;0,#REF!,0)</f>
        <v>#REF!</v>
      </c>
      <c r="C124" s="86" t="e">
        <f>#REF!</f>
        <v>#REF!</v>
      </c>
      <c r="D124" s="85" t="e">
        <f>#REF!</f>
        <v>#REF!</v>
      </c>
      <c r="E124" s="85" t="e">
        <f>#REF!</f>
        <v>#REF!</v>
      </c>
      <c r="F124" s="85" t="e">
        <f t="shared" si="3"/>
        <v>#REF!</v>
      </c>
      <c r="G124" s="85" t="e">
        <f>#REF!</f>
        <v>#REF!</v>
      </c>
      <c r="H124" s="85" t="e">
        <f t="shared" si="4"/>
        <v>#REF!</v>
      </c>
      <c r="I124" s="85" t="e">
        <f t="shared" si="5"/>
        <v>#REF!</v>
      </c>
      <c r="J124" s="94" t="e">
        <f>#REF!</f>
        <v>#REF!</v>
      </c>
      <c r="K124" s="94" t="e">
        <f>#REF!</f>
        <v>#REF!</v>
      </c>
    </row>
    <row r="125" spans="1:11" x14ac:dyDescent="0.3">
      <c r="A125" s="85" t="e">
        <f>#REF!</f>
        <v>#REF!</v>
      </c>
      <c r="B125" s="85" t="e">
        <f>IF(D125&gt;0,#REF!,0)</f>
        <v>#REF!</v>
      </c>
      <c r="C125" s="95" t="e">
        <f>#REF!</f>
        <v>#REF!</v>
      </c>
      <c r="D125" s="96" t="e">
        <f>SUM(D126:D127)</f>
        <v>#REF!</v>
      </c>
      <c r="E125" s="85" t="e">
        <f>#REF!</f>
        <v>#REF!</v>
      </c>
      <c r="F125" s="85" t="e">
        <f t="shared" si="3"/>
        <v>#REF!</v>
      </c>
      <c r="G125" s="85" t="e">
        <f>#REF!</f>
        <v>#REF!</v>
      </c>
      <c r="H125" s="85" t="e">
        <f t="shared" si="4"/>
        <v>#REF!</v>
      </c>
      <c r="I125" s="85" t="e">
        <f t="shared" si="5"/>
        <v>#REF!</v>
      </c>
      <c r="J125" s="94" t="e">
        <f>#REF!</f>
        <v>#REF!</v>
      </c>
      <c r="K125" s="94" t="e">
        <f>#REF!</f>
        <v>#REF!</v>
      </c>
    </row>
    <row r="126" spans="1:11" x14ac:dyDescent="0.3">
      <c r="A126" s="85" t="e">
        <f>#REF!</f>
        <v>#REF!</v>
      </c>
      <c r="B126" s="85" t="e">
        <f>IF(D126&gt;0,#REF!,0)</f>
        <v>#REF!</v>
      </c>
      <c r="C126" s="86" t="e">
        <f>#REF!</f>
        <v>#REF!</v>
      </c>
      <c r="D126" s="85" t="e">
        <f>#REF!</f>
        <v>#REF!</v>
      </c>
      <c r="E126" s="85" t="e">
        <f>#REF!</f>
        <v>#REF!</v>
      </c>
      <c r="F126" s="85" t="e">
        <f t="shared" si="3"/>
        <v>#REF!</v>
      </c>
      <c r="G126" s="85" t="e">
        <f>#REF!</f>
        <v>#REF!</v>
      </c>
      <c r="H126" s="85" t="e">
        <f t="shared" si="4"/>
        <v>#REF!</v>
      </c>
      <c r="I126" s="85" t="e">
        <f t="shared" si="5"/>
        <v>#REF!</v>
      </c>
      <c r="J126" s="94" t="e">
        <f>#REF!</f>
        <v>#REF!</v>
      </c>
      <c r="K126" s="94" t="e">
        <f>#REF!</f>
        <v>#REF!</v>
      </c>
    </row>
    <row r="127" spans="1:11" x14ac:dyDescent="0.3">
      <c r="A127" s="85" t="e">
        <f>#REF!</f>
        <v>#REF!</v>
      </c>
      <c r="B127" s="85" t="e">
        <f>IF(D127&gt;0,#REF!,0)</f>
        <v>#REF!</v>
      </c>
      <c r="C127" s="86" t="e">
        <f>#REF!</f>
        <v>#REF!</v>
      </c>
      <c r="D127" s="85" t="e">
        <f>#REF!</f>
        <v>#REF!</v>
      </c>
      <c r="E127" s="85" t="e">
        <f>#REF!</f>
        <v>#REF!</v>
      </c>
      <c r="F127" s="85" t="e">
        <f t="shared" si="3"/>
        <v>#REF!</v>
      </c>
      <c r="G127" s="85" t="e">
        <f>#REF!</f>
        <v>#REF!</v>
      </c>
      <c r="H127" s="85" t="e">
        <f t="shared" si="4"/>
        <v>#REF!</v>
      </c>
      <c r="I127" s="85" t="e">
        <f t="shared" si="5"/>
        <v>#REF!</v>
      </c>
      <c r="J127" s="94" t="e">
        <f>#REF!</f>
        <v>#REF!</v>
      </c>
      <c r="K127" s="94" t="e">
        <f>#REF!</f>
        <v>#REF!</v>
      </c>
    </row>
    <row r="128" spans="1:11" x14ac:dyDescent="0.3">
      <c r="A128" s="85" t="e">
        <f>#REF!</f>
        <v>#REF!</v>
      </c>
      <c r="B128" s="85" t="e">
        <f>IF(D128&gt;0,#REF!,0)</f>
        <v>#REF!</v>
      </c>
      <c r="C128" s="95" t="e">
        <f>#REF!</f>
        <v>#REF!</v>
      </c>
      <c r="D128" s="96" t="e">
        <f>SUM(D129:D145)</f>
        <v>#REF!</v>
      </c>
      <c r="E128" s="85" t="e">
        <f>#REF!</f>
        <v>#REF!</v>
      </c>
      <c r="F128" s="85" t="e">
        <f t="shared" si="3"/>
        <v>#REF!</v>
      </c>
      <c r="G128" s="85" t="e">
        <f>#REF!</f>
        <v>#REF!</v>
      </c>
      <c r="H128" s="85" t="e">
        <f t="shared" si="4"/>
        <v>#REF!</v>
      </c>
      <c r="I128" s="85" t="e">
        <f t="shared" si="5"/>
        <v>#REF!</v>
      </c>
      <c r="J128" s="94" t="e">
        <f>#REF!</f>
        <v>#REF!</v>
      </c>
      <c r="K128" s="94" t="e">
        <f>#REF!</f>
        <v>#REF!</v>
      </c>
    </row>
    <row r="129" spans="1:11" x14ac:dyDescent="0.3">
      <c r="A129" s="85" t="e">
        <f>#REF!</f>
        <v>#REF!</v>
      </c>
      <c r="B129" s="85" t="e">
        <f>IF(D129&gt;0,#REF!,0)</f>
        <v>#REF!</v>
      </c>
      <c r="C129" s="86" t="e">
        <f>#REF!</f>
        <v>#REF!</v>
      </c>
      <c r="D129" s="85" t="e">
        <f>#REF!</f>
        <v>#REF!</v>
      </c>
      <c r="E129" s="85" t="e">
        <f>#REF!</f>
        <v>#REF!</v>
      </c>
      <c r="F129" s="85" t="e">
        <f t="shared" si="3"/>
        <v>#REF!</v>
      </c>
      <c r="G129" s="85" t="e">
        <f>#REF!</f>
        <v>#REF!</v>
      </c>
      <c r="H129" s="85" t="e">
        <f t="shared" si="4"/>
        <v>#REF!</v>
      </c>
      <c r="I129" s="85" t="e">
        <f t="shared" si="5"/>
        <v>#REF!</v>
      </c>
      <c r="J129" s="94" t="e">
        <f>#REF!</f>
        <v>#REF!</v>
      </c>
      <c r="K129" s="94" t="e">
        <f>#REF!</f>
        <v>#REF!</v>
      </c>
    </row>
    <row r="130" spans="1:11" x14ac:dyDescent="0.3">
      <c r="A130" s="85" t="e">
        <f>#REF!</f>
        <v>#REF!</v>
      </c>
      <c r="B130" s="85" t="e">
        <f>IF(D130&gt;0,#REF!,0)</f>
        <v>#REF!</v>
      </c>
      <c r="C130" s="86" t="e">
        <f>#REF!</f>
        <v>#REF!</v>
      </c>
      <c r="D130" s="85" t="e">
        <f>#REF!</f>
        <v>#REF!</v>
      </c>
      <c r="E130" s="85" t="e">
        <f>#REF!</f>
        <v>#REF!</v>
      </c>
      <c r="F130" s="85" t="e">
        <f t="shared" si="3"/>
        <v>#REF!</v>
      </c>
      <c r="G130" s="85" t="e">
        <f>#REF!</f>
        <v>#REF!</v>
      </c>
      <c r="H130" s="85" t="e">
        <f t="shared" si="4"/>
        <v>#REF!</v>
      </c>
      <c r="I130" s="85" t="e">
        <f t="shared" si="5"/>
        <v>#REF!</v>
      </c>
      <c r="J130" s="94" t="e">
        <f>#REF!</f>
        <v>#REF!</v>
      </c>
      <c r="K130" s="94" t="e">
        <f>#REF!</f>
        <v>#REF!</v>
      </c>
    </row>
    <row r="131" spans="1:11" x14ac:dyDescent="0.3">
      <c r="A131" s="85" t="e">
        <f>#REF!</f>
        <v>#REF!</v>
      </c>
      <c r="B131" s="85" t="e">
        <f>IF(D131&gt;0,#REF!,0)</f>
        <v>#REF!</v>
      </c>
      <c r="C131" s="86" t="e">
        <f>#REF!</f>
        <v>#REF!</v>
      </c>
      <c r="D131" s="85" t="e">
        <f>#REF!</f>
        <v>#REF!</v>
      </c>
      <c r="E131" s="85" t="e">
        <f>#REF!</f>
        <v>#REF!</v>
      </c>
      <c r="F131" s="85" t="e">
        <f t="shared" si="3"/>
        <v>#REF!</v>
      </c>
      <c r="G131" s="85" t="e">
        <f>#REF!</f>
        <v>#REF!</v>
      </c>
      <c r="H131" s="85" t="e">
        <f t="shared" si="4"/>
        <v>#REF!</v>
      </c>
      <c r="I131" s="85" t="e">
        <f t="shared" si="5"/>
        <v>#REF!</v>
      </c>
      <c r="J131" s="94" t="e">
        <f>#REF!</f>
        <v>#REF!</v>
      </c>
      <c r="K131" s="94" t="e">
        <f>#REF!</f>
        <v>#REF!</v>
      </c>
    </row>
    <row r="132" spans="1:11" x14ac:dyDescent="0.3">
      <c r="A132" s="85" t="e">
        <f>#REF!</f>
        <v>#REF!</v>
      </c>
      <c r="B132" s="85" t="e">
        <f>IF(D132&gt;0,#REF!,0)</f>
        <v>#REF!</v>
      </c>
      <c r="C132" s="86" t="e">
        <f>#REF!</f>
        <v>#REF!</v>
      </c>
      <c r="D132" s="85" t="e">
        <f>#REF!</f>
        <v>#REF!</v>
      </c>
      <c r="E132" s="85" t="e">
        <f>#REF!</f>
        <v>#REF!</v>
      </c>
      <c r="F132" s="85" t="e">
        <f t="shared" ref="F132:F171" si="6">D132*E132</f>
        <v>#REF!</v>
      </c>
      <c r="G132" s="85" t="e">
        <f>#REF!</f>
        <v>#REF!</v>
      </c>
      <c r="H132" s="85" t="e">
        <f t="shared" ref="H132:H171" si="7">IF(G132&gt;0,F132-(F132*(G132/100)),F132)</f>
        <v>#REF!</v>
      </c>
      <c r="I132" s="85" t="e">
        <f t="shared" ref="I132:I151" si="8">IF(J132&gt;0,1,IF(K132&gt;0,2,0))</f>
        <v>#REF!</v>
      </c>
      <c r="J132" s="94" t="e">
        <f>#REF!</f>
        <v>#REF!</v>
      </c>
      <c r="K132" s="94" t="e">
        <f>#REF!</f>
        <v>#REF!</v>
      </c>
    </row>
    <row r="133" spans="1:11" x14ac:dyDescent="0.3">
      <c r="A133" s="85" t="e">
        <f>#REF!</f>
        <v>#REF!</v>
      </c>
      <c r="B133" s="85" t="e">
        <f>IF(D133&gt;0,#REF!,0)</f>
        <v>#REF!</v>
      </c>
      <c r="C133" s="86" t="e">
        <f>#REF!</f>
        <v>#REF!</v>
      </c>
      <c r="D133" s="85" t="e">
        <f>#REF!</f>
        <v>#REF!</v>
      </c>
      <c r="E133" s="85" t="e">
        <f>#REF!</f>
        <v>#REF!</v>
      </c>
      <c r="F133" s="85" t="e">
        <f t="shared" si="6"/>
        <v>#REF!</v>
      </c>
      <c r="G133" s="85" t="e">
        <f>#REF!</f>
        <v>#REF!</v>
      </c>
      <c r="H133" s="85" t="e">
        <f t="shared" si="7"/>
        <v>#REF!</v>
      </c>
      <c r="I133" s="85" t="e">
        <f t="shared" si="8"/>
        <v>#REF!</v>
      </c>
      <c r="J133" s="94" t="e">
        <f>#REF!</f>
        <v>#REF!</v>
      </c>
      <c r="K133" s="94" t="e">
        <f>#REF!</f>
        <v>#REF!</v>
      </c>
    </row>
    <row r="134" spans="1:11" x14ac:dyDescent="0.3">
      <c r="A134" s="85" t="e">
        <f>#REF!</f>
        <v>#REF!</v>
      </c>
      <c r="B134" s="85" t="e">
        <f>IF(D134&gt;0,#REF!,0)</f>
        <v>#REF!</v>
      </c>
      <c r="C134" s="86" t="e">
        <f>#REF!</f>
        <v>#REF!</v>
      </c>
      <c r="D134" s="85" t="e">
        <f>#REF!</f>
        <v>#REF!</v>
      </c>
      <c r="E134" s="85" t="e">
        <f>#REF!</f>
        <v>#REF!</v>
      </c>
      <c r="F134" s="85" t="e">
        <f t="shared" si="6"/>
        <v>#REF!</v>
      </c>
      <c r="G134" s="85" t="e">
        <f>#REF!</f>
        <v>#REF!</v>
      </c>
      <c r="H134" s="85" t="e">
        <f t="shared" si="7"/>
        <v>#REF!</v>
      </c>
      <c r="I134" s="85" t="e">
        <f t="shared" si="8"/>
        <v>#REF!</v>
      </c>
      <c r="J134" s="94" t="e">
        <f>#REF!</f>
        <v>#REF!</v>
      </c>
      <c r="K134" s="94" t="e">
        <f>#REF!</f>
        <v>#REF!</v>
      </c>
    </row>
    <row r="135" spans="1:11" x14ac:dyDescent="0.3">
      <c r="A135" s="85" t="e">
        <f>#REF!</f>
        <v>#REF!</v>
      </c>
      <c r="B135" s="85" t="e">
        <f>IF(D135&gt;0,#REF!,0)</f>
        <v>#REF!</v>
      </c>
      <c r="C135" s="86" t="e">
        <f>#REF!</f>
        <v>#REF!</v>
      </c>
      <c r="D135" s="85" t="e">
        <f>#REF!</f>
        <v>#REF!</v>
      </c>
      <c r="E135" s="85" t="e">
        <f>#REF!</f>
        <v>#REF!</v>
      </c>
      <c r="F135" s="85" t="e">
        <f t="shared" si="6"/>
        <v>#REF!</v>
      </c>
      <c r="G135" s="85" t="e">
        <f>#REF!</f>
        <v>#REF!</v>
      </c>
      <c r="H135" s="85" t="e">
        <f t="shared" si="7"/>
        <v>#REF!</v>
      </c>
      <c r="I135" s="85" t="e">
        <f t="shared" si="8"/>
        <v>#REF!</v>
      </c>
      <c r="J135" s="94" t="e">
        <f>#REF!</f>
        <v>#REF!</v>
      </c>
      <c r="K135" s="94" t="e">
        <f>#REF!</f>
        <v>#REF!</v>
      </c>
    </row>
    <row r="136" spans="1:11" x14ac:dyDescent="0.3">
      <c r="A136" s="85" t="e">
        <f>#REF!</f>
        <v>#REF!</v>
      </c>
      <c r="B136" s="85" t="e">
        <f>IF(D136&gt;0,#REF!,0)</f>
        <v>#REF!</v>
      </c>
      <c r="C136" s="86" t="e">
        <f>#REF!</f>
        <v>#REF!</v>
      </c>
      <c r="D136" s="85" t="e">
        <f>#REF!</f>
        <v>#REF!</v>
      </c>
      <c r="E136" s="85" t="e">
        <f>#REF!</f>
        <v>#REF!</v>
      </c>
      <c r="F136" s="85" t="e">
        <f t="shared" si="6"/>
        <v>#REF!</v>
      </c>
      <c r="G136" s="85" t="e">
        <f>#REF!</f>
        <v>#REF!</v>
      </c>
      <c r="H136" s="85" t="e">
        <f t="shared" si="7"/>
        <v>#REF!</v>
      </c>
      <c r="I136" s="85" t="e">
        <f t="shared" si="8"/>
        <v>#REF!</v>
      </c>
      <c r="J136" s="94" t="e">
        <f>#REF!</f>
        <v>#REF!</v>
      </c>
      <c r="K136" s="94" t="e">
        <f>#REF!</f>
        <v>#REF!</v>
      </c>
    </row>
    <row r="137" spans="1:11" x14ac:dyDescent="0.3">
      <c r="A137" s="85" t="e">
        <f>#REF!</f>
        <v>#REF!</v>
      </c>
      <c r="B137" s="85" t="e">
        <f>IF(D137&gt;0,#REF!,0)</f>
        <v>#REF!</v>
      </c>
      <c r="C137" s="86" t="e">
        <f>#REF!</f>
        <v>#REF!</v>
      </c>
      <c r="D137" s="85" t="e">
        <f>#REF!</f>
        <v>#REF!</v>
      </c>
      <c r="E137" s="85" t="e">
        <f>#REF!</f>
        <v>#REF!</v>
      </c>
      <c r="F137" s="85" t="e">
        <f t="shared" si="6"/>
        <v>#REF!</v>
      </c>
      <c r="G137" s="85" t="e">
        <f>#REF!</f>
        <v>#REF!</v>
      </c>
      <c r="H137" s="85" t="e">
        <f t="shared" si="7"/>
        <v>#REF!</v>
      </c>
      <c r="I137" s="85" t="e">
        <f t="shared" si="8"/>
        <v>#REF!</v>
      </c>
      <c r="J137" s="94" t="e">
        <f>#REF!</f>
        <v>#REF!</v>
      </c>
      <c r="K137" s="94" t="e">
        <f>#REF!</f>
        <v>#REF!</v>
      </c>
    </row>
    <row r="138" spans="1:11" x14ac:dyDescent="0.3">
      <c r="A138" s="85" t="e">
        <f>#REF!</f>
        <v>#REF!</v>
      </c>
      <c r="B138" s="85" t="e">
        <f>IF(D138&gt;0,#REF!,0)</f>
        <v>#REF!</v>
      </c>
      <c r="C138" s="86" t="e">
        <f>#REF!</f>
        <v>#REF!</v>
      </c>
      <c r="D138" s="85" t="e">
        <f>#REF!</f>
        <v>#REF!</v>
      </c>
      <c r="E138" s="85" t="e">
        <f>#REF!</f>
        <v>#REF!</v>
      </c>
      <c r="F138" s="85" t="e">
        <f t="shared" si="6"/>
        <v>#REF!</v>
      </c>
      <c r="G138" s="85" t="e">
        <f>#REF!</f>
        <v>#REF!</v>
      </c>
      <c r="H138" s="85" t="e">
        <f t="shared" si="7"/>
        <v>#REF!</v>
      </c>
      <c r="I138" s="85" t="e">
        <f t="shared" si="8"/>
        <v>#REF!</v>
      </c>
      <c r="J138" s="94" t="e">
        <f>#REF!</f>
        <v>#REF!</v>
      </c>
      <c r="K138" s="94" t="e">
        <f>#REF!</f>
        <v>#REF!</v>
      </c>
    </row>
    <row r="139" spans="1:11" x14ac:dyDescent="0.3">
      <c r="A139" s="85" t="e">
        <f>#REF!</f>
        <v>#REF!</v>
      </c>
      <c r="B139" s="85" t="e">
        <f>IF(D139&gt;0,#REF!,0)</f>
        <v>#REF!</v>
      </c>
      <c r="C139" s="86" t="e">
        <f>#REF!</f>
        <v>#REF!</v>
      </c>
      <c r="D139" s="85" t="e">
        <f>#REF!</f>
        <v>#REF!</v>
      </c>
      <c r="E139" s="85" t="e">
        <f>#REF!</f>
        <v>#REF!</v>
      </c>
      <c r="F139" s="85" t="e">
        <f t="shared" si="6"/>
        <v>#REF!</v>
      </c>
      <c r="G139" s="85" t="e">
        <f>#REF!</f>
        <v>#REF!</v>
      </c>
      <c r="H139" s="85" t="e">
        <f t="shared" si="7"/>
        <v>#REF!</v>
      </c>
      <c r="I139" s="85" t="e">
        <f t="shared" si="8"/>
        <v>#REF!</v>
      </c>
      <c r="J139" s="94" t="e">
        <f>#REF!</f>
        <v>#REF!</v>
      </c>
      <c r="K139" s="94" t="e">
        <f>#REF!</f>
        <v>#REF!</v>
      </c>
    </row>
    <row r="140" spans="1:11" x14ac:dyDescent="0.3">
      <c r="A140" s="85" t="e">
        <f>#REF!</f>
        <v>#REF!</v>
      </c>
      <c r="B140" s="85" t="e">
        <f>IF(D140&gt;0,#REF!,0)</f>
        <v>#REF!</v>
      </c>
      <c r="C140" s="86" t="e">
        <f>#REF!</f>
        <v>#REF!</v>
      </c>
      <c r="D140" s="85" t="e">
        <f>#REF!</f>
        <v>#REF!</v>
      </c>
      <c r="E140" s="85" t="e">
        <f>#REF!</f>
        <v>#REF!</v>
      </c>
      <c r="F140" s="85" t="e">
        <f t="shared" si="6"/>
        <v>#REF!</v>
      </c>
      <c r="G140" s="85" t="e">
        <f>#REF!</f>
        <v>#REF!</v>
      </c>
      <c r="H140" s="85" t="e">
        <f t="shared" si="7"/>
        <v>#REF!</v>
      </c>
      <c r="I140" s="85" t="e">
        <f t="shared" si="8"/>
        <v>#REF!</v>
      </c>
      <c r="J140" s="94" t="e">
        <f>#REF!</f>
        <v>#REF!</v>
      </c>
      <c r="K140" s="94" t="e">
        <f>#REF!</f>
        <v>#REF!</v>
      </c>
    </row>
    <row r="141" spans="1:11" x14ac:dyDescent="0.3">
      <c r="A141" s="85" t="e">
        <f>#REF!</f>
        <v>#REF!</v>
      </c>
      <c r="B141" s="85" t="e">
        <f>IF(D141&gt;0,#REF!,0)</f>
        <v>#REF!</v>
      </c>
      <c r="C141" s="86" t="e">
        <f>#REF!</f>
        <v>#REF!</v>
      </c>
      <c r="D141" s="85" t="e">
        <f>#REF!</f>
        <v>#REF!</v>
      </c>
      <c r="E141" s="85" t="e">
        <f>#REF!</f>
        <v>#REF!</v>
      </c>
      <c r="F141" s="85" t="e">
        <f t="shared" si="6"/>
        <v>#REF!</v>
      </c>
      <c r="G141" s="85" t="e">
        <f>#REF!</f>
        <v>#REF!</v>
      </c>
      <c r="H141" s="85" t="e">
        <f t="shared" si="7"/>
        <v>#REF!</v>
      </c>
      <c r="I141" s="85" t="e">
        <f t="shared" si="8"/>
        <v>#REF!</v>
      </c>
      <c r="J141" s="94" t="e">
        <f>#REF!</f>
        <v>#REF!</v>
      </c>
      <c r="K141" s="94" t="e">
        <f>#REF!</f>
        <v>#REF!</v>
      </c>
    </row>
    <row r="142" spans="1:11" x14ac:dyDescent="0.3">
      <c r="A142" s="85" t="e">
        <f>#REF!</f>
        <v>#REF!</v>
      </c>
      <c r="B142" s="85" t="e">
        <f>IF(D142&gt;0,#REF!,0)</f>
        <v>#REF!</v>
      </c>
      <c r="C142" s="86" t="e">
        <f>#REF!</f>
        <v>#REF!</v>
      </c>
      <c r="D142" s="85" t="e">
        <f>#REF!</f>
        <v>#REF!</v>
      </c>
      <c r="E142" s="85" t="e">
        <f>#REF!</f>
        <v>#REF!</v>
      </c>
      <c r="F142" s="85" t="e">
        <f t="shared" si="6"/>
        <v>#REF!</v>
      </c>
      <c r="G142" s="85" t="e">
        <f>#REF!</f>
        <v>#REF!</v>
      </c>
      <c r="H142" s="85" t="e">
        <f t="shared" si="7"/>
        <v>#REF!</v>
      </c>
      <c r="I142" s="85" t="e">
        <f t="shared" si="8"/>
        <v>#REF!</v>
      </c>
      <c r="J142" s="94" t="e">
        <f>#REF!</f>
        <v>#REF!</v>
      </c>
      <c r="K142" s="94" t="e">
        <f>#REF!</f>
        <v>#REF!</v>
      </c>
    </row>
    <row r="143" spans="1:11" x14ac:dyDescent="0.3">
      <c r="A143" s="85" t="e">
        <f>#REF!</f>
        <v>#REF!</v>
      </c>
      <c r="B143" s="85" t="e">
        <f>IF(D143&gt;0,#REF!,0)</f>
        <v>#REF!</v>
      </c>
      <c r="C143" s="86" t="e">
        <f>#REF!</f>
        <v>#REF!</v>
      </c>
      <c r="D143" s="85" t="e">
        <f>#REF!</f>
        <v>#REF!</v>
      </c>
      <c r="E143" s="85" t="e">
        <f>#REF!</f>
        <v>#REF!</v>
      </c>
      <c r="F143" s="85" t="e">
        <f t="shared" si="6"/>
        <v>#REF!</v>
      </c>
      <c r="G143" s="85" t="e">
        <f>#REF!</f>
        <v>#REF!</v>
      </c>
      <c r="H143" s="85" t="e">
        <f t="shared" si="7"/>
        <v>#REF!</v>
      </c>
      <c r="I143" s="85" t="e">
        <f t="shared" si="8"/>
        <v>#REF!</v>
      </c>
      <c r="J143" s="94" t="e">
        <f>#REF!</f>
        <v>#REF!</v>
      </c>
      <c r="K143" s="94" t="e">
        <f>#REF!</f>
        <v>#REF!</v>
      </c>
    </row>
    <row r="144" spans="1:11" x14ac:dyDescent="0.3">
      <c r="A144" s="85" t="e">
        <f>#REF!</f>
        <v>#REF!</v>
      </c>
      <c r="B144" s="85" t="e">
        <f>IF(D144&gt;0,#REF!,0)</f>
        <v>#REF!</v>
      </c>
      <c r="C144" s="86" t="e">
        <f>#REF!</f>
        <v>#REF!</v>
      </c>
      <c r="D144" s="85" t="e">
        <f>#REF!</f>
        <v>#REF!</v>
      </c>
      <c r="E144" s="85" t="e">
        <f>#REF!</f>
        <v>#REF!</v>
      </c>
      <c r="F144" s="85" t="e">
        <f t="shared" si="6"/>
        <v>#REF!</v>
      </c>
      <c r="G144" s="85" t="e">
        <f>#REF!</f>
        <v>#REF!</v>
      </c>
      <c r="H144" s="85" t="e">
        <f t="shared" si="7"/>
        <v>#REF!</v>
      </c>
      <c r="I144" s="85" t="e">
        <f t="shared" si="8"/>
        <v>#REF!</v>
      </c>
      <c r="J144" s="94" t="e">
        <f>#REF!</f>
        <v>#REF!</v>
      </c>
      <c r="K144" s="94" t="e">
        <f>#REF!</f>
        <v>#REF!</v>
      </c>
    </row>
    <row r="145" spans="1:11" x14ac:dyDescent="0.3">
      <c r="A145" s="85" t="e">
        <f>#REF!</f>
        <v>#REF!</v>
      </c>
      <c r="B145" s="85" t="e">
        <f>IF(D145&gt;0,#REF!,0)</f>
        <v>#REF!</v>
      </c>
      <c r="C145" s="86" t="e">
        <f>#REF!</f>
        <v>#REF!</v>
      </c>
      <c r="D145" s="85" t="e">
        <f>#REF!</f>
        <v>#REF!</v>
      </c>
      <c r="E145" s="85" t="e">
        <f>#REF!</f>
        <v>#REF!</v>
      </c>
      <c r="F145" s="85" t="e">
        <f t="shared" si="6"/>
        <v>#REF!</v>
      </c>
      <c r="G145" s="85" t="e">
        <f>#REF!</f>
        <v>#REF!</v>
      </c>
      <c r="H145" s="85" t="e">
        <f t="shared" si="7"/>
        <v>#REF!</v>
      </c>
      <c r="I145" s="85" t="e">
        <f t="shared" si="8"/>
        <v>#REF!</v>
      </c>
      <c r="J145" s="94" t="e">
        <f>#REF!</f>
        <v>#REF!</v>
      </c>
      <c r="K145" s="94" t="e">
        <f>#REF!</f>
        <v>#REF!</v>
      </c>
    </row>
    <row r="146" spans="1:11" x14ac:dyDescent="0.3">
      <c r="A146" s="85" t="e">
        <f>#REF!</f>
        <v>#REF!</v>
      </c>
      <c r="B146" s="85" t="e">
        <f>IF(D146&gt;0,#REF!,0)</f>
        <v>#REF!</v>
      </c>
      <c r="C146" s="95" t="e">
        <f>#REF!</f>
        <v>#REF!</v>
      </c>
      <c r="D146" s="96" t="e">
        <f>SUM(D147:D148)</f>
        <v>#REF!</v>
      </c>
      <c r="E146" s="85" t="e">
        <f>#REF!</f>
        <v>#REF!</v>
      </c>
      <c r="F146" s="85" t="e">
        <f t="shared" si="6"/>
        <v>#REF!</v>
      </c>
      <c r="G146" s="85" t="e">
        <f>#REF!</f>
        <v>#REF!</v>
      </c>
      <c r="H146" s="85" t="e">
        <f t="shared" si="7"/>
        <v>#REF!</v>
      </c>
      <c r="I146" s="85" t="e">
        <f t="shared" si="8"/>
        <v>#REF!</v>
      </c>
      <c r="J146" s="94" t="e">
        <f>#REF!</f>
        <v>#REF!</v>
      </c>
      <c r="K146" s="94" t="e">
        <f>#REF!</f>
        <v>#REF!</v>
      </c>
    </row>
    <row r="147" spans="1:11" x14ac:dyDescent="0.3">
      <c r="A147" s="85" t="e">
        <f>#REF!</f>
        <v>#REF!</v>
      </c>
      <c r="B147" s="85" t="e">
        <f>IF(D147&gt;0,#REF!,0)</f>
        <v>#REF!</v>
      </c>
      <c r="C147" s="86" t="e">
        <f>#REF!</f>
        <v>#REF!</v>
      </c>
      <c r="D147" s="85" t="e">
        <f>#REF!</f>
        <v>#REF!</v>
      </c>
      <c r="E147" s="85" t="e">
        <f>#REF!</f>
        <v>#REF!</v>
      </c>
      <c r="F147" s="85" t="e">
        <f t="shared" si="6"/>
        <v>#REF!</v>
      </c>
      <c r="G147" s="85" t="e">
        <f>#REF!</f>
        <v>#REF!</v>
      </c>
      <c r="H147" s="85" t="e">
        <f t="shared" si="7"/>
        <v>#REF!</v>
      </c>
      <c r="I147" s="85" t="e">
        <f t="shared" si="8"/>
        <v>#REF!</v>
      </c>
      <c r="J147" s="94" t="e">
        <f>#REF!</f>
        <v>#REF!</v>
      </c>
      <c r="K147" s="94" t="e">
        <f>#REF!</f>
        <v>#REF!</v>
      </c>
    </row>
    <row r="148" spans="1:11" x14ac:dyDescent="0.3">
      <c r="A148" s="85" t="e">
        <f>#REF!</f>
        <v>#REF!</v>
      </c>
      <c r="B148" s="85" t="e">
        <f>IF(D148&gt;0,#REF!,0)</f>
        <v>#REF!</v>
      </c>
      <c r="C148" s="86" t="e">
        <f>#REF!</f>
        <v>#REF!</v>
      </c>
      <c r="D148" s="85" t="e">
        <f>#REF!</f>
        <v>#REF!</v>
      </c>
      <c r="E148" s="85" t="e">
        <f>#REF!</f>
        <v>#REF!</v>
      </c>
      <c r="F148" s="85" t="e">
        <f t="shared" si="6"/>
        <v>#REF!</v>
      </c>
      <c r="G148" s="85" t="e">
        <f>#REF!</f>
        <v>#REF!</v>
      </c>
      <c r="H148" s="85" t="e">
        <f t="shared" si="7"/>
        <v>#REF!</v>
      </c>
      <c r="I148" s="85" t="e">
        <f t="shared" si="8"/>
        <v>#REF!</v>
      </c>
      <c r="J148" s="94" t="e">
        <f>#REF!</f>
        <v>#REF!</v>
      </c>
      <c r="K148" s="94" t="e">
        <f>#REF!</f>
        <v>#REF!</v>
      </c>
    </row>
    <row r="149" spans="1:11" x14ac:dyDescent="0.3">
      <c r="A149" s="85" t="e">
        <f>#REF!</f>
        <v>#REF!</v>
      </c>
      <c r="B149" s="85" t="e">
        <f>IF(D149&gt;0,#REF!,0)</f>
        <v>#REF!</v>
      </c>
      <c r="C149" s="95" t="e">
        <f>#REF!</f>
        <v>#REF!</v>
      </c>
      <c r="D149" s="96" t="e">
        <f>SUM(D150)</f>
        <v>#REF!</v>
      </c>
      <c r="E149" s="85" t="e">
        <f>#REF!</f>
        <v>#REF!</v>
      </c>
      <c r="F149" s="85" t="e">
        <f t="shared" si="6"/>
        <v>#REF!</v>
      </c>
      <c r="G149" s="85" t="e">
        <f>#REF!</f>
        <v>#REF!</v>
      </c>
      <c r="H149" s="85" t="e">
        <f t="shared" si="7"/>
        <v>#REF!</v>
      </c>
      <c r="I149" s="85" t="e">
        <f t="shared" si="8"/>
        <v>#REF!</v>
      </c>
      <c r="J149" s="94" t="e">
        <f>#REF!</f>
        <v>#REF!</v>
      </c>
      <c r="K149" s="94" t="e">
        <f>#REF!</f>
        <v>#REF!</v>
      </c>
    </row>
    <row r="150" spans="1:11" ht="18" customHeight="1" x14ac:dyDescent="0.3">
      <c r="A150" s="85" t="e">
        <f>#REF!</f>
        <v>#REF!</v>
      </c>
      <c r="B150" s="85" t="e">
        <f>IF(D150&gt;0,#REF!,0)</f>
        <v>#REF!</v>
      </c>
      <c r="C150" s="86" t="e">
        <f>#REF!</f>
        <v>#REF!</v>
      </c>
      <c r="D150" s="85" t="e">
        <f>#REF!</f>
        <v>#REF!</v>
      </c>
      <c r="E150" s="85" t="e">
        <f>#REF!</f>
        <v>#REF!</v>
      </c>
      <c r="F150" s="85" t="e">
        <f t="shared" si="6"/>
        <v>#REF!</v>
      </c>
      <c r="G150" s="85" t="e">
        <f>#REF!</f>
        <v>#REF!</v>
      </c>
      <c r="H150" s="85" t="e">
        <f t="shared" si="7"/>
        <v>#REF!</v>
      </c>
      <c r="I150" s="85" t="e">
        <f t="shared" si="8"/>
        <v>#REF!</v>
      </c>
      <c r="J150" s="94" t="e">
        <f>#REF!</f>
        <v>#REF!</v>
      </c>
      <c r="K150" s="94" t="e">
        <f>#REF!</f>
        <v>#REF!</v>
      </c>
    </row>
    <row r="151" spans="1:11" x14ac:dyDescent="0.3">
      <c r="B151" s="85" t="e">
        <f>IF(D151&gt;0,#REF!,0)</f>
        <v>#REF!</v>
      </c>
      <c r="C151" s="86" t="e">
        <f>#REF!</f>
        <v>#REF!</v>
      </c>
      <c r="D151" s="85" t="e">
        <f>SUM(D152:D171)</f>
        <v>#REF!</v>
      </c>
      <c r="E151" s="85"/>
      <c r="F151" s="85" t="e">
        <f t="shared" si="6"/>
        <v>#REF!</v>
      </c>
      <c r="G151" s="85" t="e">
        <f>#REF!</f>
        <v>#REF!</v>
      </c>
      <c r="H151" s="85" t="e">
        <f t="shared" si="7"/>
        <v>#REF!</v>
      </c>
      <c r="I151" s="85" t="e">
        <f t="shared" si="8"/>
        <v>#REF!</v>
      </c>
      <c r="J151" s="97" t="e">
        <f>C151</f>
        <v>#REF!</v>
      </c>
    </row>
    <row r="152" spans="1:11" x14ac:dyDescent="0.3">
      <c r="B152" s="85" t="e">
        <f>IF(D152&gt;0,#REF!,0)</f>
        <v>#REF!</v>
      </c>
      <c r="C152" s="84" t="e">
        <f>#REF!</f>
        <v>#REF!</v>
      </c>
      <c r="D152" s="85" t="e">
        <f>#REF!</f>
        <v>#REF!</v>
      </c>
      <c r="E152" s="85" t="e">
        <f>#REF!</f>
        <v>#REF!</v>
      </c>
      <c r="F152" s="85" t="e">
        <f t="shared" si="6"/>
        <v>#REF!</v>
      </c>
      <c r="G152" s="85" t="e">
        <f>#REF!</f>
        <v>#REF!</v>
      </c>
      <c r="H152" s="85" t="e">
        <f t="shared" si="7"/>
        <v>#REF!</v>
      </c>
    </row>
    <row r="153" spans="1:11" x14ac:dyDescent="0.3">
      <c r="B153" s="85" t="e">
        <f>IF(D153&gt;0,#REF!,0)</f>
        <v>#REF!</v>
      </c>
      <c r="C153" s="84" t="e">
        <f>#REF!</f>
        <v>#REF!</v>
      </c>
      <c r="D153" s="85" t="e">
        <f>#REF!</f>
        <v>#REF!</v>
      </c>
      <c r="E153" s="85" t="e">
        <f>#REF!</f>
        <v>#REF!</v>
      </c>
      <c r="F153" s="85" t="e">
        <f t="shared" si="6"/>
        <v>#REF!</v>
      </c>
      <c r="G153" s="85" t="e">
        <f>#REF!</f>
        <v>#REF!</v>
      </c>
      <c r="H153" s="85" t="e">
        <f t="shared" si="7"/>
        <v>#REF!</v>
      </c>
    </row>
    <row r="154" spans="1:11" x14ac:dyDescent="0.3">
      <c r="B154" s="85" t="e">
        <f>IF(D154&gt;0,#REF!,0)</f>
        <v>#REF!</v>
      </c>
      <c r="C154" s="84" t="e">
        <f>#REF!</f>
        <v>#REF!</v>
      </c>
      <c r="D154" s="85" t="e">
        <f>#REF!</f>
        <v>#REF!</v>
      </c>
      <c r="E154" s="85" t="e">
        <f>#REF!</f>
        <v>#REF!</v>
      </c>
      <c r="F154" s="85" t="e">
        <f t="shared" si="6"/>
        <v>#REF!</v>
      </c>
      <c r="G154" s="85" t="e">
        <f>#REF!</f>
        <v>#REF!</v>
      </c>
      <c r="H154" s="85" t="e">
        <f t="shared" si="7"/>
        <v>#REF!</v>
      </c>
    </row>
    <row r="155" spans="1:11" x14ac:dyDescent="0.3">
      <c r="B155" s="85" t="e">
        <f>IF(D155&gt;0,#REF!,0)</f>
        <v>#REF!</v>
      </c>
      <c r="C155" s="84" t="e">
        <f>#REF!</f>
        <v>#REF!</v>
      </c>
      <c r="D155" s="85" t="e">
        <f>#REF!</f>
        <v>#REF!</v>
      </c>
      <c r="E155" s="85" t="e">
        <f>#REF!</f>
        <v>#REF!</v>
      </c>
      <c r="F155" s="85" t="e">
        <f t="shared" si="6"/>
        <v>#REF!</v>
      </c>
      <c r="G155" s="85" t="e">
        <f>#REF!</f>
        <v>#REF!</v>
      </c>
      <c r="H155" s="85" t="e">
        <f t="shared" si="7"/>
        <v>#REF!</v>
      </c>
    </row>
    <row r="156" spans="1:11" x14ac:dyDescent="0.3">
      <c r="B156" s="85" t="e">
        <f>IF(D156&gt;0,#REF!,0)</f>
        <v>#REF!</v>
      </c>
      <c r="C156" s="84" t="e">
        <f>#REF!</f>
        <v>#REF!</v>
      </c>
      <c r="D156" s="85" t="e">
        <f>#REF!</f>
        <v>#REF!</v>
      </c>
      <c r="E156" s="85" t="e">
        <f>#REF!</f>
        <v>#REF!</v>
      </c>
      <c r="F156" s="85" t="e">
        <f t="shared" si="6"/>
        <v>#REF!</v>
      </c>
      <c r="G156" s="85" t="e">
        <f>#REF!</f>
        <v>#REF!</v>
      </c>
      <c r="H156" s="85" t="e">
        <f t="shared" si="7"/>
        <v>#REF!</v>
      </c>
    </row>
    <row r="157" spans="1:11" x14ac:dyDescent="0.3">
      <c r="B157" s="85" t="e">
        <f>IF(D157&gt;0,#REF!,0)</f>
        <v>#REF!</v>
      </c>
      <c r="C157" s="84" t="e">
        <f>#REF!</f>
        <v>#REF!</v>
      </c>
      <c r="D157" s="85" t="e">
        <f>#REF!</f>
        <v>#REF!</v>
      </c>
      <c r="E157" s="85" t="e">
        <f>#REF!</f>
        <v>#REF!</v>
      </c>
      <c r="F157" s="85" t="e">
        <f t="shared" si="6"/>
        <v>#REF!</v>
      </c>
      <c r="G157" s="85" t="e">
        <f>#REF!</f>
        <v>#REF!</v>
      </c>
      <c r="H157" s="85" t="e">
        <f t="shared" si="7"/>
        <v>#REF!</v>
      </c>
    </row>
    <row r="158" spans="1:11" x14ac:dyDescent="0.3">
      <c r="B158" s="85" t="e">
        <f>IF(D158&gt;0,#REF!,0)</f>
        <v>#REF!</v>
      </c>
      <c r="C158" s="84" t="e">
        <f>#REF!</f>
        <v>#REF!</v>
      </c>
      <c r="D158" s="85" t="e">
        <f>#REF!</f>
        <v>#REF!</v>
      </c>
      <c r="E158" s="85" t="e">
        <f>#REF!</f>
        <v>#REF!</v>
      </c>
      <c r="F158" s="85" t="e">
        <f t="shared" si="6"/>
        <v>#REF!</v>
      </c>
      <c r="G158" s="85" t="e">
        <f>#REF!</f>
        <v>#REF!</v>
      </c>
      <c r="H158" s="85" t="e">
        <f t="shared" si="7"/>
        <v>#REF!</v>
      </c>
    </row>
    <row r="159" spans="1:11" x14ac:dyDescent="0.3">
      <c r="B159" s="85" t="e">
        <f>IF(D159&gt;0,#REF!,0)</f>
        <v>#REF!</v>
      </c>
      <c r="C159" s="84" t="e">
        <f>#REF!</f>
        <v>#REF!</v>
      </c>
      <c r="D159" s="85" t="e">
        <f>#REF!</f>
        <v>#REF!</v>
      </c>
      <c r="E159" s="85" t="e">
        <f>#REF!</f>
        <v>#REF!</v>
      </c>
      <c r="F159" s="85" t="e">
        <f t="shared" si="6"/>
        <v>#REF!</v>
      </c>
      <c r="G159" s="85" t="e">
        <f>#REF!</f>
        <v>#REF!</v>
      </c>
      <c r="H159" s="85" t="e">
        <f t="shared" si="7"/>
        <v>#REF!</v>
      </c>
    </row>
    <row r="160" spans="1:11" x14ac:dyDescent="0.3">
      <c r="B160" s="85" t="e">
        <f>IF(D160&gt;0,#REF!,0)</f>
        <v>#REF!</v>
      </c>
      <c r="C160" s="84" t="e">
        <f>#REF!</f>
        <v>#REF!</v>
      </c>
      <c r="D160" s="85" t="e">
        <f>#REF!</f>
        <v>#REF!</v>
      </c>
      <c r="E160" s="85" t="e">
        <f>#REF!</f>
        <v>#REF!</v>
      </c>
      <c r="F160" s="85" t="e">
        <f t="shared" si="6"/>
        <v>#REF!</v>
      </c>
      <c r="G160" s="85" t="e">
        <f>#REF!</f>
        <v>#REF!</v>
      </c>
      <c r="H160" s="85" t="e">
        <f t="shared" si="7"/>
        <v>#REF!</v>
      </c>
    </row>
    <row r="161" spans="1:11" x14ac:dyDescent="0.3">
      <c r="B161" s="85" t="e">
        <f>IF(D161&gt;0,#REF!,0)</f>
        <v>#REF!</v>
      </c>
      <c r="C161" s="84" t="e">
        <f>#REF!</f>
        <v>#REF!</v>
      </c>
      <c r="D161" s="85" t="e">
        <f>#REF!</f>
        <v>#REF!</v>
      </c>
      <c r="E161" s="85" t="e">
        <f>#REF!</f>
        <v>#REF!</v>
      </c>
      <c r="F161" s="85" t="e">
        <f t="shared" si="6"/>
        <v>#REF!</v>
      </c>
      <c r="G161" s="85" t="e">
        <f>#REF!</f>
        <v>#REF!</v>
      </c>
      <c r="H161" s="85" t="e">
        <f t="shared" si="7"/>
        <v>#REF!</v>
      </c>
    </row>
    <row r="162" spans="1:11" x14ac:dyDescent="0.3">
      <c r="B162" s="85" t="e">
        <f>IF(D162&gt;0,#REF!,0)</f>
        <v>#REF!</v>
      </c>
      <c r="C162" s="84" t="e">
        <f>#REF!</f>
        <v>#REF!</v>
      </c>
      <c r="D162" s="85" t="e">
        <f>#REF!</f>
        <v>#REF!</v>
      </c>
      <c r="E162" s="85" t="e">
        <f>#REF!</f>
        <v>#REF!</v>
      </c>
      <c r="F162" s="85" t="e">
        <f t="shared" si="6"/>
        <v>#REF!</v>
      </c>
      <c r="G162" s="85" t="e">
        <f>#REF!</f>
        <v>#REF!</v>
      </c>
      <c r="H162" s="85" t="e">
        <f t="shared" si="7"/>
        <v>#REF!</v>
      </c>
    </row>
    <row r="163" spans="1:11" x14ac:dyDescent="0.3">
      <c r="B163" s="85" t="e">
        <f>IF(D163&gt;0,#REF!,0)</f>
        <v>#REF!</v>
      </c>
      <c r="C163" s="84" t="e">
        <f>#REF!</f>
        <v>#REF!</v>
      </c>
      <c r="D163" s="85" t="e">
        <f>#REF!</f>
        <v>#REF!</v>
      </c>
      <c r="E163" s="85" t="e">
        <f>#REF!</f>
        <v>#REF!</v>
      </c>
      <c r="F163" s="85" t="e">
        <f t="shared" si="6"/>
        <v>#REF!</v>
      </c>
      <c r="G163" s="85" t="e">
        <f>#REF!</f>
        <v>#REF!</v>
      </c>
      <c r="H163" s="85" t="e">
        <f t="shared" si="7"/>
        <v>#REF!</v>
      </c>
    </row>
    <row r="164" spans="1:11" s="91" customFormat="1" x14ac:dyDescent="0.3">
      <c r="A164" s="56"/>
      <c r="B164" s="85" t="e">
        <f>IF(D164&gt;0,#REF!,0)</f>
        <v>#REF!</v>
      </c>
      <c r="C164" s="84" t="e">
        <f>#REF!</f>
        <v>#REF!</v>
      </c>
      <c r="D164" s="85" t="e">
        <f>#REF!</f>
        <v>#REF!</v>
      </c>
      <c r="E164" s="85" t="e">
        <f>#REF!</f>
        <v>#REF!</v>
      </c>
      <c r="F164" s="85" t="e">
        <f t="shared" si="6"/>
        <v>#REF!</v>
      </c>
      <c r="G164" s="85" t="e">
        <f>#REF!</f>
        <v>#REF!</v>
      </c>
      <c r="H164" s="85" t="e">
        <f t="shared" si="7"/>
        <v>#REF!</v>
      </c>
      <c r="I164" s="14"/>
      <c r="J164"/>
      <c r="K164"/>
    </row>
    <row r="165" spans="1:11" x14ac:dyDescent="0.3">
      <c r="B165" s="85" t="e">
        <f>IF(D165&gt;0,#REF!,0)</f>
        <v>#REF!</v>
      </c>
      <c r="C165" s="84" t="e">
        <f>#REF!</f>
        <v>#REF!</v>
      </c>
      <c r="D165" s="85" t="e">
        <f>#REF!</f>
        <v>#REF!</v>
      </c>
      <c r="E165" s="85" t="e">
        <f>#REF!</f>
        <v>#REF!</v>
      </c>
      <c r="F165" s="85" t="e">
        <f t="shared" si="6"/>
        <v>#REF!</v>
      </c>
      <c r="G165" s="85" t="e">
        <f>#REF!</f>
        <v>#REF!</v>
      </c>
      <c r="H165" s="85" t="e">
        <f t="shared" si="7"/>
        <v>#REF!</v>
      </c>
    </row>
    <row r="166" spans="1:11" x14ac:dyDescent="0.3">
      <c r="B166" s="85" t="e">
        <f>IF(D166&gt;0,#REF!,0)</f>
        <v>#REF!</v>
      </c>
      <c r="C166" s="84" t="e">
        <f>#REF!</f>
        <v>#REF!</v>
      </c>
      <c r="D166" s="85" t="e">
        <f>#REF!</f>
        <v>#REF!</v>
      </c>
      <c r="E166" s="85" t="e">
        <f>#REF!</f>
        <v>#REF!</v>
      </c>
      <c r="F166" s="85" t="e">
        <f t="shared" si="6"/>
        <v>#REF!</v>
      </c>
      <c r="G166" s="85" t="e">
        <f>#REF!</f>
        <v>#REF!</v>
      </c>
      <c r="H166" s="85" t="e">
        <f t="shared" si="7"/>
        <v>#REF!</v>
      </c>
    </row>
    <row r="167" spans="1:11" x14ac:dyDescent="0.3">
      <c r="B167" s="85" t="e">
        <f>IF(D167&gt;0,#REF!,0)</f>
        <v>#REF!</v>
      </c>
      <c r="C167" s="84" t="e">
        <f>#REF!</f>
        <v>#REF!</v>
      </c>
      <c r="D167" s="85" t="e">
        <f>#REF!</f>
        <v>#REF!</v>
      </c>
      <c r="E167" s="85" t="e">
        <f>#REF!</f>
        <v>#REF!</v>
      </c>
      <c r="F167" s="85" t="e">
        <f t="shared" si="6"/>
        <v>#REF!</v>
      </c>
      <c r="G167" s="85" t="e">
        <f>#REF!</f>
        <v>#REF!</v>
      </c>
      <c r="H167" s="85" t="e">
        <f t="shared" si="7"/>
        <v>#REF!</v>
      </c>
    </row>
    <row r="168" spans="1:11" x14ac:dyDescent="0.3">
      <c r="B168" s="85" t="e">
        <f>IF(D168&gt;0,#REF!,0)</f>
        <v>#REF!</v>
      </c>
      <c r="C168" s="84" t="e">
        <f>#REF!</f>
        <v>#REF!</v>
      </c>
      <c r="D168" s="85" t="e">
        <f>#REF!</f>
        <v>#REF!</v>
      </c>
      <c r="E168" s="85" t="e">
        <f>#REF!</f>
        <v>#REF!</v>
      </c>
      <c r="F168" s="85" t="e">
        <f t="shared" si="6"/>
        <v>#REF!</v>
      </c>
      <c r="G168" s="85" t="e">
        <f>#REF!</f>
        <v>#REF!</v>
      </c>
      <c r="H168" s="85" t="e">
        <f t="shared" si="7"/>
        <v>#REF!</v>
      </c>
    </row>
    <row r="169" spans="1:11" x14ac:dyDescent="0.3">
      <c r="B169" s="85" t="e">
        <f>IF(D169&gt;0,#REF!,0)</f>
        <v>#REF!</v>
      </c>
      <c r="C169" s="84" t="e">
        <f>#REF!</f>
        <v>#REF!</v>
      </c>
      <c r="D169" s="85" t="e">
        <f>#REF!</f>
        <v>#REF!</v>
      </c>
      <c r="E169" s="85" t="e">
        <f>#REF!</f>
        <v>#REF!</v>
      </c>
      <c r="F169" s="85" t="e">
        <f t="shared" si="6"/>
        <v>#REF!</v>
      </c>
      <c r="G169" s="85" t="e">
        <f>#REF!</f>
        <v>#REF!</v>
      </c>
      <c r="H169" s="85" t="e">
        <f t="shared" si="7"/>
        <v>#REF!</v>
      </c>
    </row>
    <row r="170" spans="1:11" x14ac:dyDescent="0.3">
      <c r="B170" s="85" t="e">
        <f>IF(D170&gt;0,#REF!,0)</f>
        <v>#REF!</v>
      </c>
      <c r="C170" s="84" t="e">
        <f>#REF!</f>
        <v>#REF!</v>
      </c>
      <c r="D170" s="85" t="e">
        <f>#REF!</f>
        <v>#REF!</v>
      </c>
      <c r="E170" s="85" t="e">
        <f>#REF!</f>
        <v>#REF!</v>
      </c>
      <c r="F170" s="85" t="e">
        <f t="shared" si="6"/>
        <v>#REF!</v>
      </c>
      <c r="G170" s="85" t="e">
        <f>#REF!</f>
        <v>#REF!</v>
      </c>
      <c r="H170" s="85" t="e">
        <f t="shared" si="7"/>
        <v>#REF!</v>
      </c>
    </row>
    <row r="171" spans="1:11" x14ac:dyDescent="0.3">
      <c r="B171" s="85" t="e">
        <f>IF(D171&gt;0,#REF!,0)</f>
        <v>#REF!</v>
      </c>
      <c r="C171" s="84" t="e">
        <f>#REF!</f>
        <v>#REF!</v>
      </c>
      <c r="D171" s="85" t="e">
        <f>#REF!</f>
        <v>#REF!</v>
      </c>
      <c r="E171" s="85" t="e">
        <f>#REF!</f>
        <v>#REF!</v>
      </c>
      <c r="F171" s="85" t="e">
        <f t="shared" si="6"/>
        <v>#REF!</v>
      </c>
      <c r="G171" s="85" t="e">
        <f>#REF!</f>
        <v>#REF!</v>
      </c>
      <c r="H171" s="85" t="e">
        <f t="shared" si="7"/>
        <v>#REF!</v>
      </c>
    </row>
    <row r="172" spans="1:11" x14ac:dyDescent="0.3">
      <c r="B172" s="85"/>
      <c r="E172" s="98" t="s">
        <v>326</v>
      </c>
      <c r="F172" s="103" t="e">
        <f>SUM(F3:F171)</f>
        <v>#REF!</v>
      </c>
      <c r="G172" s="99"/>
      <c r="H172" s="99" t="e">
        <f>SUM(H3:H171)</f>
        <v>#REF!</v>
      </c>
    </row>
  </sheetData>
  <sheetProtection algorithmName="SHA-512" hashValue="1vWlmuiPz9Z28HSzqBNvpJv5qP2UkSXEmOPiPR9L8js/5cQ29FfdZFOyy6FzlSaJQAi/r2ttg8Wnhv8TtRzLzA==" saltValue="mO4zgwB1iu/MY+6SNv70cA==" spinCount="100000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3"/>
  <sheetViews>
    <sheetView tabSelected="1" showRuler="0" view="pageLayout" zoomScale="70" zoomScaleNormal="100" zoomScalePageLayoutView="70" workbookViewId="0">
      <selection activeCell="H169" sqref="H169"/>
    </sheetView>
  </sheetViews>
  <sheetFormatPr defaultRowHeight="15" outlineLevelCol="1" x14ac:dyDescent="0.3"/>
  <cols>
    <col min="1" max="1" width="2.44140625" customWidth="1"/>
    <col min="2" max="2" width="14.33203125" style="101" customWidth="1"/>
    <col min="3" max="3" width="11.109375" style="54" hidden="1" customWidth="1"/>
    <col min="4" max="4" width="4.88671875" style="54" customWidth="1"/>
    <col min="5" max="5" width="4.21875" style="55" customWidth="1"/>
    <col min="6" max="6" width="6.6640625" style="118" customWidth="1"/>
    <col min="7" max="7" width="77.88671875" style="53" customWidth="1" outlineLevel="1"/>
    <col min="8" max="8" width="16.88671875" style="52" customWidth="1"/>
  </cols>
  <sheetData>
    <row r="2" spans="2:8" x14ac:dyDescent="0.3">
      <c r="H2" s="100" t="s">
        <v>332</v>
      </c>
    </row>
    <row r="3" spans="2:8" x14ac:dyDescent="0.3">
      <c r="H3" s="100" t="s">
        <v>331</v>
      </c>
    </row>
    <row r="4" spans="2:8" x14ac:dyDescent="0.3">
      <c r="H4" s="100" t="s">
        <v>46</v>
      </c>
    </row>
    <row r="5" spans="2:8" ht="49.8" customHeight="1" x14ac:dyDescent="0.4">
      <c r="G5" s="83" t="s">
        <v>324</v>
      </c>
    </row>
    <row r="6" spans="2:8" ht="21.6" customHeight="1" x14ac:dyDescent="0.3">
      <c r="G6" s="110" t="s">
        <v>592</v>
      </c>
    </row>
    <row r="7" spans="2:8" ht="27.6" x14ac:dyDescent="0.3">
      <c r="B7" s="115" t="s">
        <v>323</v>
      </c>
      <c r="C7" s="127" t="s">
        <v>322</v>
      </c>
      <c r="D7" s="161" t="s">
        <v>322</v>
      </c>
      <c r="E7" s="162"/>
      <c r="F7" s="163"/>
      <c r="G7" s="82" t="s">
        <v>321</v>
      </c>
      <c r="H7" s="115" t="s">
        <v>320</v>
      </c>
    </row>
    <row r="8" spans="2:8" ht="15.6" x14ac:dyDescent="0.3">
      <c r="B8" s="61"/>
      <c r="C8" s="59" t="s">
        <v>362</v>
      </c>
      <c r="D8" s="123" t="s">
        <v>356</v>
      </c>
      <c r="E8" s="122" t="s">
        <v>361</v>
      </c>
      <c r="F8" s="122" t="s">
        <v>375</v>
      </c>
      <c r="G8" s="124" t="s">
        <v>358</v>
      </c>
      <c r="H8" s="125"/>
    </row>
    <row r="9" spans="2:8" ht="14.4" x14ac:dyDescent="0.3">
      <c r="B9" s="61"/>
      <c r="C9" s="59" t="s">
        <v>363</v>
      </c>
      <c r="D9" s="122" t="s">
        <v>356</v>
      </c>
      <c r="E9" s="114" t="s">
        <v>355</v>
      </c>
      <c r="F9" s="114" t="s">
        <v>375</v>
      </c>
      <c r="G9" s="113" t="s">
        <v>357</v>
      </c>
      <c r="H9" s="113"/>
    </row>
    <row r="10" spans="2:8" x14ac:dyDescent="0.3">
      <c r="B10" s="80" t="s">
        <v>319</v>
      </c>
      <c r="C10" s="59" t="s">
        <v>364</v>
      </c>
      <c r="D10" s="59"/>
      <c r="E10" s="60"/>
      <c r="F10" s="119" t="s">
        <v>376</v>
      </c>
      <c r="G10" s="79" t="s">
        <v>573</v>
      </c>
      <c r="H10" s="105">
        <v>5850000</v>
      </c>
    </row>
    <row r="11" spans="2:8" x14ac:dyDescent="0.3">
      <c r="B11" s="61" t="s">
        <v>318</v>
      </c>
      <c r="C11" s="59" t="s">
        <v>365</v>
      </c>
      <c r="D11" s="59"/>
      <c r="E11" s="60"/>
      <c r="F11" s="119" t="s">
        <v>377</v>
      </c>
      <c r="G11" s="77" t="s">
        <v>574</v>
      </c>
      <c r="H11" s="105">
        <v>3500000</v>
      </c>
    </row>
    <row r="12" spans="2:8" x14ac:dyDescent="0.3">
      <c r="B12" s="61" t="s">
        <v>317</v>
      </c>
      <c r="C12" s="59" t="s">
        <v>366</v>
      </c>
      <c r="D12" s="59"/>
      <c r="E12" s="60"/>
      <c r="F12" s="119" t="s">
        <v>378</v>
      </c>
      <c r="G12" s="77" t="s">
        <v>575</v>
      </c>
      <c r="H12" s="105">
        <v>2650000</v>
      </c>
    </row>
    <row r="13" spans="2:8" ht="14.4" x14ac:dyDescent="0.3">
      <c r="B13" s="61"/>
      <c r="C13" s="59" t="s">
        <v>367</v>
      </c>
      <c r="D13" s="122" t="s">
        <v>356</v>
      </c>
      <c r="E13" s="114" t="s">
        <v>359</v>
      </c>
      <c r="F13" s="114" t="s">
        <v>375</v>
      </c>
      <c r="G13" s="121" t="s">
        <v>380</v>
      </c>
      <c r="H13" s="88"/>
    </row>
    <row r="14" spans="2:8" x14ac:dyDescent="0.3">
      <c r="B14" s="61" t="s">
        <v>316</v>
      </c>
      <c r="C14" s="59" t="s">
        <v>368</v>
      </c>
      <c r="D14" s="120"/>
      <c r="E14" s="116"/>
      <c r="F14" s="119" t="s">
        <v>376</v>
      </c>
      <c r="G14" s="63" t="s">
        <v>232</v>
      </c>
      <c r="H14" s="105">
        <v>1750000</v>
      </c>
    </row>
    <row r="15" spans="2:8" x14ac:dyDescent="0.3">
      <c r="B15" s="61" t="s">
        <v>315</v>
      </c>
      <c r="C15" s="59" t="s">
        <v>369</v>
      </c>
      <c r="D15" s="120"/>
      <c r="E15" s="116"/>
      <c r="F15" s="119" t="s">
        <v>377</v>
      </c>
      <c r="G15" s="63" t="s">
        <v>231</v>
      </c>
      <c r="H15" s="105">
        <v>900000</v>
      </c>
    </row>
    <row r="16" spans="2:8" x14ac:dyDescent="0.3">
      <c r="B16" s="61" t="s">
        <v>10</v>
      </c>
      <c r="C16" s="59" t="s">
        <v>370</v>
      </c>
      <c r="D16" s="120"/>
      <c r="E16" s="116"/>
      <c r="F16" s="119" t="s">
        <v>378</v>
      </c>
      <c r="G16" s="63" t="s">
        <v>230</v>
      </c>
      <c r="H16" s="105">
        <v>720000</v>
      </c>
    </row>
    <row r="17" spans="2:8" x14ac:dyDescent="0.3">
      <c r="B17" s="61" t="s">
        <v>314</v>
      </c>
      <c r="C17" s="59" t="s">
        <v>371</v>
      </c>
      <c r="D17" s="120"/>
      <c r="E17" s="116"/>
      <c r="F17" s="119" t="s">
        <v>379</v>
      </c>
      <c r="G17" s="76" t="s">
        <v>572</v>
      </c>
      <c r="H17" s="106">
        <v>40000</v>
      </c>
    </row>
    <row r="18" spans="2:8" ht="14.4" x14ac:dyDescent="0.3">
      <c r="B18" s="61"/>
      <c r="C18" s="59" t="s">
        <v>372</v>
      </c>
      <c r="D18" s="122" t="s">
        <v>356</v>
      </c>
      <c r="E18" s="114" t="s">
        <v>360</v>
      </c>
      <c r="F18" s="114" t="s">
        <v>375</v>
      </c>
      <c r="G18" s="78" t="s">
        <v>381</v>
      </c>
      <c r="H18" s="87"/>
    </row>
    <row r="19" spans="2:8" x14ac:dyDescent="0.3">
      <c r="B19" s="61" t="s">
        <v>313</v>
      </c>
      <c r="C19" s="59" t="s">
        <v>373</v>
      </c>
      <c r="D19" s="59"/>
      <c r="E19" s="60"/>
      <c r="F19" s="120" t="s">
        <v>376</v>
      </c>
      <c r="G19" s="63" t="s">
        <v>136</v>
      </c>
      <c r="H19" s="105">
        <v>4100000</v>
      </c>
    </row>
    <row r="20" spans="2:8" x14ac:dyDescent="0.3">
      <c r="B20" s="61" t="s">
        <v>312</v>
      </c>
      <c r="C20" s="59" t="s">
        <v>374</v>
      </c>
      <c r="D20" s="59"/>
      <c r="E20" s="60"/>
      <c r="F20" s="120" t="s">
        <v>377</v>
      </c>
      <c r="G20" s="63" t="s">
        <v>147</v>
      </c>
      <c r="H20" s="105">
        <v>4600000</v>
      </c>
    </row>
    <row r="21" spans="2:8" ht="14.4" x14ac:dyDescent="0.3">
      <c r="B21" s="61"/>
      <c r="C21" s="59" t="s">
        <v>382</v>
      </c>
      <c r="D21" s="122" t="s">
        <v>356</v>
      </c>
      <c r="E21" s="114" t="s">
        <v>384</v>
      </c>
      <c r="F21" s="114" t="s">
        <v>375</v>
      </c>
      <c r="G21" s="78" t="s">
        <v>387</v>
      </c>
      <c r="H21" s="87"/>
    </row>
    <row r="22" spans="2:8" x14ac:dyDescent="0.3">
      <c r="B22" s="61" t="s">
        <v>55</v>
      </c>
      <c r="C22" s="59" t="s">
        <v>383</v>
      </c>
      <c r="D22" s="59"/>
      <c r="E22" s="60"/>
      <c r="F22" s="120" t="s">
        <v>376</v>
      </c>
      <c r="G22" s="77" t="s">
        <v>135</v>
      </c>
      <c r="H22" s="105">
        <v>490000</v>
      </c>
    </row>
    <row r="23" spans="2:8" x14ac:dyDescent="0.3">
      <c r="B23" s="61" t="s">
        <v>311</v>
      </c>
      <c r="C23" s="59" t="s">
        <v>392</v>
      </c>
      <c r="D23" s="59"/>
      <c r="E23" s="60"/>
      <c r="F23" s="120" t="s">
        <v>379</v>
      </c>
      <c r="G23" s="76" t="s">
        <v>175</v>
      </c>
      <c r="H23" s="105">
        <v>390000</v>
      </c>
    </row>
    <row r="24" spans="2:8" x14ac:dyDescent="0.3">
      <c r="B24" s="61" t="s">
        <v>310</v>
      </c>
      <c r="C24" s="59" t="s">
        <v>393</v>
      </c>
      <c r="D24" s="59"/>
      <c r="E24" s="60"/>
      <c r="F24" s="120" t="s">
        <v>377</v>
      </c>
      <c r="G24" s="77" t="s">
        <v>124</v>
      </c>
      <c r="H24" s="105">
        <v>390000</v>
      </c>
    </row>
    <row r="25" spans="2:8" ht="14.4" x14ac:dyDescent="0.3">
      <c r="B25" s="61"/>
      <c r="C25" s="59" t="s">
        <v>394</v>
      </c>
      <c r="D25" s="122" t="s">
        <v>356</v>
      </c>
      <c r="E25" s="114" t="s">
        <v>385</v>
      </c>
      <c r="F25" s="114" t="s">
        <v>375</v>
      </c>
      <c r="G25" s="75" t="s">
        <v>390</v>
      </c>
      <c r="H25" s="87"/>
    </row>
    <row r="26" spans="2:8" x14ac:dyDescent="0.3">
      <c r="B26" s="61" t="s">
        <v>308</v>
      </c>
      <c r="C26" s="59" t="s">
        <v>395</v>
      </c>
      <c r="D26" s="59"/>
      <c r="E26" s="116"/>
      <c r="F26" s="120" t="s">
        <v>376</v>
      </c>
      <c r="G26" s="74" t="s">
        <v>576</v>
      </c>
      <c r="H26" s="105">
        <v>1750000</v>
      </c>
    </row>
    <row r="27" spans="2:8" x14ac:dyDescent="0.3">
      <c r="B27" s="61" t="s">
        <v>309</v>
      </c>
      <c r="C27" s="59" t="s">
        <v>396</v>
      </c>
      <c r="D27" s="59"/>
      <c r="E27" s="116"/>
      <c r="F27" s="120" t="s">
        <v>377</v>
      </c>
      <c r="G27" s="69" t="s">
        <v>577</v>
      </c>
      <c r="H27" s="106">
        <v>1500000</v>
      </c>
    </row>
    <row r="28" spans="2:8" x14ac:dyDescent="0.3">
      <c r="B28" s="61" t="s">
        <v>307</v>
      </c>
      <c r="C28" s="59" t="s">
        <v>397</v>
      </c>
      <c r="D28" s="59"/>
      <c r="E28" s="116"/>
      <c r="F28" s="120" t="s">
        <v>378</v>
      </c>
      <c r="G28" s="66" t="s">
        <v>237</v>
      </c>
      <c r="H28" s="108">
        <v>3900000</v>
      </c>
    </row>
    <row r="29" spans="2:8" x14ac:dyDescent="0.3">
      <c r="B29" s="61" t="s">
        <v>306</v>
      </c>
      <c r="C29" s="59" t="s">
        <v>398</v>
      </c>
      <c r="D29" s="59"/>
      <c r="E29" s="116"/>
      <c r="F29" s="120" t="s">
        <v>379</v>
      </c>
      <c r="G29" s="67" t="s">
        <v>172</v>
      </c>
      <c r="H29" s="105">
        <v>50000</v>
      </c>
    </row>
    <row r="30" spans="2:8" x14ac:dyDescent="0.3">
      <c r="B30" s="61" t="s">
        <v>305</v>
      </c>
      <c r="C30" s="59" t="s">
        <v>399</v>
      </c>
      <c r="D30" s="59"/>
      <c r="E30" s="116"/>
      <c r="F30" s="120" t="s">
        <v>388</v>
      </c>
      <c r="G30" s="67" t="s">
        <v>173</v>
      </c>
      <c r="H30" s="105">
        <v>50000</v>
      </c>
    </row>
    <row r="31" spans="2:8" x14ac:dyDescent="0.3">
      <c r="B31" s="61" t="s">
        <v>304</v>
      </c>
      <c r="C31" s="59" t="s">
        <v>400</v>
      </c>
      <c r="D31" s="59"/>
      <c r="E31" s="116"/>
      <c r="F31" s="120" t="s">
        <v>389</v>
      </c>
      <c r="G31" s="67" t="s">
        <v>233</v>
      </c>
      <c r="H31" s="105">
        <v>750000</v>
      </c>
    </row>
    <row r="32" spans="2:8" ht="14.4" x14ac:dyDescent="0.3">
      <c r="B32" s="61"/>
      <c r="C32" s="59" t="s">
        <v>401</v>
      </c>
      <c r="D32" s="122" t="s">
        <v>356</v>
      </c>
      <c r="E32" s="117" t="s">
        <v>386</v>
      </c>
      <c r="F32" s="114" t="s">
        <v>375</v>
      </c>
      <c r="G32" s="75" t="s">
        <v>451</v>
      </c>
      <c r="H32" s="70"/>
    </row>
    <row r="33" spans="2:8" x14ac:dyDescent="0.3">
      <c r="B33" s="61" t="s">
        <v>303</v>
      </c>
      <c r="C33" s="59" t="s">
        <v>402</v>
      </c>
      <c r="D33" s="59"/>
      <c r="E33" s="116"/>
      <c r="F33" s="120" t="s">
        <v>376</v>
      </c>
      <c r="G33" s="66" t="s">
        <v>137</v>
      </c>
      <c r="H33" s="105">
        <v>2100000</v>
      </c>
    </row>
    <row r="34" spans="2:8" x14ac:dyDescent="0.3">
      <c r="B34" s="61" t="s">
        <v>302</v>
      </c>
      <c r="C34" s="59" t="s">
        <v>403</v>
      </c>
      <c r="D34" s="59"/>
      <c r="E34" s="116"/>
      <c r="F34" s="120" t="s">
        <v>377</v>
      </c>
      <c r="G34" s="66" t="s">
        <v>138</v>
      </c>
      <c r="H34" s="105">
        <v>2100000</v>
      </c>
    </row>
    <row r="35" spans="2:8" ht="14.4" x14ac:dyDescent="0.3">
      <c r="B35" s="61"/>
      <c r="C35" s="59" t="s">
        <v>404</v>
      </c>
      <c r="D35" s="122" t="s">
        <v>356</v>
      </c>
      <c r="E35" s="117" t="s">
        <v>411</v>
      </c>
      <c r="F35" s="114" t="s">
        <v>375</v>
      </c>
      <c r="G35" s="62" t="s">
        <v>418</v>
      </c>
      <c r="H35" s="68"/>
    </row>
    <row r="36" spans="2:8" x14ac:dyDescent="0.3">
      <c r="B36" s="61" t="s">
        <v>301</v>
      </c>
      <c r="C36" s="59" t="s">
        <v>405</v>
      </c>
      <c r="D36" s="59"/>
      <c r="E36" s="116"/>
      <c r="F36" s="120" t="s">
        <v>376</v>
      </c>
      <c r="G36" s="66" t="s">
        <v>234</v>
      </c>
      <c r="H36" s="105">
        <v>1900000</v>
      </c>
    </row>
    <row r="37" spans="2:8" x14ac:dyDescent="0.3">
      <c r="B37" s="61" t="s">
        <v>300</v>
      </c>
      <c r="C37" s="59" t="s">
        <v>406</v>
      </c>
      <c r="D37" s="59"/>
      <c r="E37" s="116"/>
      <c r="F37" s="120" t="s">
        <v>377</v>
      </c>
      <c r="G37" s="66" t="s">
        <v>235</v>
      </c>
      <c r="H37" s="105">
        <v>3500000</v>
      </c>
    </row>
    <row r="38" spans="2:8" ht="14.4" x14ac:dyDescent="0.3">
      <c r="B38" s="61"/>
      <c r="C38" s="59" t="s">
        <v>407</v>
      </c>
      <c r="D38" s="122" t="s">
        <v>356</v>
      </c>
      <c r="E38" s="117" t="s">
        <v>412</v>
      </c>
      <c r="F38" s="114" t="s">
        <v>375</v>
      </c>
      <c r="G38" s="62" t="s">
        <v>417</v>
      </c>
      <c r="H38" s="68"/>
    </row>
    <row r="39" spans="2:8" x14ac:dyDescent="0.3">
      <c r="B39" s="61" t="s">
        <v>299</v>
      </c>
      <c r="C39" s="59" t="s">
        <v>408</v>
      </c>
      <c r="D39" s="59"/>
      <c r="E39" s="116"/>
      <c r="F39" s="120" t="s">
        <v>376</v>
      </c>
      <c r="G39" s="66" t="s">
        <v>148</v>
      </c>
      <c r="H39" s="108">
        <v>2900000</v>
      </c>
    </row>
    <row r="40" spans="2:8" x14ac:dyDescent="0.3">
      <c r="B40" s="61" t="s">
        <v>298</v>
      </c>
      <c r="C40" s="59" t="s">
        <v>409</v>
      </c>
      <c r="D40" s="59"/>
      <c r="E40" s="116"/>
      <c r="F40" s="120" t="s">
        <v>377</v>
      </c>
      <c r="G40" s="69" t="s">
        <v>52</v>
      </c>
      <c r="H40" s="107">
        <v>420000</v>
      </c>
    </row>
    <row r="41" spans="2:8" x14ac:dyDescent="0.3">
      <c r="B41" s="61" t="s">
        <v>297</v>
      </c>
      <c r="C41" s="59" t="s">
        <v>410</v>
      </c>
      <c r="D41" s="59"/>
      <c r="E41" s="116"/>
      <c r="F41" s="120" t="s">
        <v>378</v>
      </c>
      <c r="G41" s="69" t="s">
        <v>236</v>
      </c>
      <c r="H41" s="107">
        <v>130000</v>
      </c>
    </row>
    <row r="42" spans="2:8" x14ac:dyDescent="0.3">
      <c r="B42" s="61" t="s">
        <v>296</v>
      </c>
      <c r="C42" s="59" t="s">
        <v>446</v>
      </c>
      <c r="D42" s="59"/>
      <c r="E42" s="116"/>
      <c r="F42" s="120" t="s">
        <v>447</v>
      </c>
      <c r="G42" s="69" t="s">
        <v>114</v>
      </c>
      <c r="H42" s="107">
        <v>250000</v>
      </c>
    </row>
    <row r="43" spans="2:8" ht="14.4" x14ac:dyDescent="0.3">
      <c r="B43" s="61"/>
      <c r="C43" s="59" t="s">
        <v>445</v>
      </c>
      <c r="D43" s="122" t="s">
        <v>356</v>
      </c>
      <c r="E43" s="117" t="s">
        <v>413</v>
      </c>
      <c r="F43" s="114" t="s">
        <v>375</v>
      </c>
      <c r="G43" s="62" t="s">
        <v>416</v>
      </c>
      <c r="H43" s="68"/>
    </row>
    <row r="44" spans="2:8" x14ac:dyDescent="0.3">
      <c r="B44" s="61" t="s">
        <v>171</v>
      </c>
      <c r="C44" s="59" t="s">
        <v>444</v>
      </c>
      <c r="D44" s="59"/>
      <c r="E44" s="116"/>
      <c r="F44" s="120" t="s">
        <v>376</v>
      </c>
      <c r="G44" s="69" t="s">
        <v>239</v>
      </c>
      <c r="H44" s="107">
        <v>6800000</v>
      </c>
    </row>
    <row r="45" spans="2:8" x14ac:dyDescent="0.3">
      <c r="B45" s="61" t="s">
        <v>295</v>
      </c>
      <c r="C45" s="59"/>
      <c r="D45" s="59"/>
      <c r="E45" s="116"/>
      <c r="F45" s="120" t="s">
        <v>559</v>
      </c>
      <c r="G45" s="131" t="s">
        <v>593</v>
      </c>
      <c r="H45" s="107">
        <v>2500000</v>
      </c>
    </row>
    <row r="46" spans="2:8" x14ac:dyDescent="0.3">
      <c r="B46" s="61" t="s">
        <v>294</v>
      </c>
      <c r="C46" s="59"/>
      <c r="D46" s="59"/>
      <c r="E46" s="116"/>
      <c r="F46" s="120" t="s">
        <v>564</v>
      </c>
      <c r="G46" s="131" t="s">
        <v>594</v>
      </c>
      <c r="H46" s="107">
        <v>2900000</v>
      </c>
    </row>
    <row r="47" spans="2:8" x14ac:dyDescent="0.3">
      <c r="B47" s="61" t="s">
        <v>293</v>
      </c>
      <c r="C47" s="59"/>
      <c r="D47" s="59"/>
      <c r="E47" s="116"/>
      <c r="F47" s="120" t="s">
        <v>565</v>
      </c>
      <c r="G47" s="131" t="s">
        <v>595</v>
      </c>
      <c r="H47" s="107">
        <v>990000</v>
      </c>
    </row>
    <row r="48" spans="2:8" x14ac:dyDescent="0.3">
      <c r="B48" s="61" t="s">
        <v>123</v>
      </c>
      <c r="C48" s="59" t="s">
        <v>443</v>
      </c>
      <c r="D48" s="59"/>
      <c r="E48" s="116"/>
      <c r="F48" s="120" t="s">
        <v>377</v>
      </c>
      <c r="G48" s="69" t="s">
        <v>238</v>
      </c>
      <c r="H48" s="107">
        <v>4200000</v>
      </c>
    </row>
    <row r="49" spans="2:8" ht="27.6" x14ac:dyDescent="0.3">
      <c r="B49" s="61" t="s">
        <v>295</v>
      </c>
      <c r="C49" s="59" t="s">
        <v>442</v>
      </c>
      <c r="D49" s="59"/>
      <c r="E49" s="116"/>
      <c r="F49" s="120" t="s">
        <v>379</v>
      </c>
      <c r="G49" s="72" t="s">
        <v>601</v>
      </c>
      <c r="H49" s="108">
        <v>1600000</v>
      </c>
    </row>
    <row r="50" spans="2:8" x14ac:dyDescent="0.3">
      <c r="B50" s="61" t="s">
        <v>294</v>
      </c>
      <c r="C50" s="59" t="s">
        <v>441</v>
      </c>
      <c r="D50" s="59"/>
      <c r="E50" s="116"/>
      <c r="F50" s="120" t="s">
        <v>388</v>
      </c>
      <c r="G50" s="67" t="s">
        <v>240</v>
      </c>
      <c r="H50" s="108">
        <v>2300000</v>
      </c>
    </row>
    <row r="51" spans="2:8" x14ac:dyDescent="0.3">
      <c r="B51" s="61" t="s">
        <v>293</v>
      </c>
      <c r="C51" s="59" t="s">
        <v>440</v>
      </c>
      <c r="D51" s="59"/>
      <c r="E51" s="116"/>
      <c r="F51" s="120" t="s">
        <v>389</v>
      </c>
      <c r="G51" s="71" t="s">
        <v>569</v>
      </c>
      <c r="H51" s="108">
        <v>990000</v>
      </c>
    </row>
    <row r="52" spans="2:8" ht="14.4" x14ac:dyDescent="0.3">
      <c r="B52" s="61"/>
      <c r="C52" s="59" t="s">
        <v>439</v>
      </c>
      <c r="D52" s="122" t="s">
        <v>356</v>
      </c>
      <c r="E52" s="117" t="s">
        <v>414</v>
      </c>
      <c r="F52" s="114" t="s">
        <v>375</v>
      </c>
      <c r="G52" s="62" t="s">
        <v>415</v>
      </c>
      <c r="H52" s="70"/>
    </row>
    <row r="53" spans="2:8" x14ac:dyDescent="0.3">
      <c r="B53" s="61" t="s">
        <v>246</v>
      </c>
      <c r="C53" s="59" t="s">
        <v>438</v>
      </c>
      <c r="D53" s="59"/>
      <c r="E53" s="116"/>
      <c r="F53" s="120" t="s">
        <v>376</v>
      </c>
      <c r="G53" s="66" t="s">
        <v>226</v>
      </c>
      <c r="H53" s="108">
        <v>850000</v>
      </c>
    </row>
    <row r="54" spans="2:8" x14ac:dyDescent="0.3">
      <c r="B54" s="61" t="s">
        <v>112</v>
      </c>
      <c r="C54" s="59" t="s">
        <v>437</v>
      </c>
      <c r="D54" s="59"/>
      <c r="E54" s="116"/>
      <c r="F54" s="120" t="s">
        <v>377</v>
      </c>
      <c r="G54" s="66" t="s">
        <v>133</v>
      </c>
      <c r="H54" s="108">
        <v>1050000</v>
      </c>
    </row>
    <row r="55" spans="2:8" x14ac:dyDescent="0.3">
      <c r="B55" s="61" t="s">
        <v>247</v>
      </c>
      <c r="C55" s="59" t="s">
        <v>436</v>
      </c>
      <c r="D55" s="59"/>
      <c r="E55" s="116"/>
      <c r="F55" s="120" t="s">
        <v>378</v>
      </c>
      <c r="G55" s="66" t="s">
        <v>227</v>
      </c>
      <c r="H55" s="108">
        <v>1250000</v>
      </c>
    </row>
    <row r="56" spans="2:8" x14ac:dyDescent="0.3">
      <c r="B56" s="61" t="s">
        <v>113</v>
      </c>
      <c r="C56" s="59" t="s">
        <v>435</v>
      </c>
      <c r="D56" s="59"/>
      <c r="E56" s="116"/>
      <c r="F56" s="120" t="s">
        <v>447</v>
      </c>
      <c r="G56" s="66" t="s">
        <v>134</v>
      </c>
      <c r="H56" s="108">
        <v>1650000</v>
      </c>
    </row>
    <row r="57" spans="2:8" x14ac:dyDescent="0.3">
      <c r="B57" s="61" t="s">
        <v>292</v>
      </c>
      <c r="C57" s="59" t="s">
        <v>434</v>
      </c>
      <c r="D57" s="59"/>
      <c r="E57" s="116"/>
      <c r="F57" s="120" t="s">
        <v>379</v>
      </c>
      <c r="G57" s="67" t="s">
        <v>228</v>
      </c>
      <c r="H57" s="108">
        <v>690000</v>
      </c>
    </row>
    <row r="58" spans="2:8" x14ac:dyDescent="0.3">
      <c r="B58" s="61" t="s">
        <v>291</v>
      </c>
      <c r="C58" s="59" t="s">
        <v>433</v>
      </c>
      <c r="D58" s="59"/>
      <c r="E58" s="116"/>
      <c r="F58" s="120" t="s">
        <v>388</v>
      </c>
      <c r="G58" s="67" t="s">
        <v>229</v>
      </c>
      <c r="H58" s="108">
        <v>40000</v>
      </c>
    </row>
    <row r="59" spans="2:8" ht="15.6" x14ac:dyDescent="0.3">
      <c r="B59" s="61"/>
      <c r="C59" s="59" t="s">
        <v>432</v>
      </c>
      <c r="D59" s="123">
        <v>12</v>
      </c>
      <c r="E59" s="122" t="s">
        <v>361</v>
      </c>
      <c r="F59" s="122" t="s">
        <v>375</v>
      </c>
      <c r="G59" s="124" t="s">
        <v>422</v>
      </c>
      <c r="H59" s="129"/>
    </row>
    <row r="60" spans="2:8" ht="14.4" x14ac:dyDescent="0.3">
      <c r="B60" s="61"/>
      <c r="C60" s="59" t="s">
        <v>431</v>
      </c>
      <c r="D60" s="122">
        <v>12</v>
      </c>
      <c r="E60" s="117" t="s">
        <v>355</v>
      </c>
      <c r="F60" s="114" t="s">
        <v>375</v>
      </c>
      <c r="G60" s="73" t="s">
        <v>450</v>
      </c>
      <c r="H60" s="87"/>
    </row>
    <row r="61" spans="2:8" x14ac:dyDescent="0.3">
      <c r="B61" s="61" t="s">
        <v>125</v>
      </c>
      <c r="C61" s="59" t="s">
        <v>430</v>
      </c>
      <c r="D61" s="59"/>
      <c r="E61" s="116"/>
      <c r="F61" s="120" t="s">
        <v>376</v>
      </c>
      <c r="G61" s="69" t="s">
        <v>140</v>
      </c>
      <c r="H61" s="107">
        <v>4500000</v>
      </c>
    </row>
    <row r="62" spans="2:8" x14ac:dyDescent="0.3">
      <c r="B62" s="61" t="s">
        <v>290</v>
      </c>
      <c r="C62" s="59" t="s">
        <v>429</v>
      </c>
      <c r="D62" s="59"/>
      <c r="E62" s="116"/>
      <c r="F62" s="120" t="s">
        <v>379</v>
      </c>
      <c r="G62" s="71" t="s">
        <v>580</v>
      </c>
      <c r="H62" s="107">
        <v>280000</v>
      </c>
    </row>
    <row r="63" spans="2:8" x14ac:dyDescent="0.3">
      <c r="B63" s="61" t="s">
        <v>149</v>
      </c>
      <c r="C63" s="59" t="s">
        <v>428</v>
      </c>
      <c r="D63" s="59"/>
      <c r="E63" s="116"/>
      <c r="F63" s="120" t="s">
        <v>377</v>
      </c>
      <c r="G63" s="69" t="s">
        <v>180</v>
      </c>
      <c r="H63" s="107">
        <v>2250000</v>
      </c>
    </row>
    <row r="64" spans="2:8" ht="27.6" x14ac:dyDescent="0.3">
      <c r="B64" s="61" t="s">
        <v>289</v>
      </c>
      <c r="C64" s="59" t="s">
        <v>427</v>
      </c>
      <c r="D64" s="59"/>
      <c r="E64" s="116"/>
      <c r="F64" s="120" t="s">
        <v>388</v>
      </c>
      <c r="G64" s="72" t="s">
        <v>581</v>
      </c>
      <c r="H64" s="107">
        <v>950000</v>
      </c>
    </row>
    <row r="65" spans="2:8" ht="14.4" x14ac:dyDescent="0.3">
      <c r="B65" s="61"/>
      <c r="C65" s="59" t="s">
        <v>426</v>
      </c>
      <c r="D65" s="122">
        <v>12</v>
      </c>
      <c r="E65" s="117" t="s">
        <v>359</v>
      </c>
      <c r="F65" s="114" t="s">
        <v>375</v>
      </c>
      <c r="G65" s="62" t="s">
        <v>449</v>
      </c>
      <c r="H65" s="87"/>
    </row>
    <row r="66" spans="2:8" x14ac:dyDescent="0.3">
      <c r="B66" s="61" t="s">
        <v>152</v>
      </c>
      <c r="C66" s="59" t="s">
        <v>425</v>
      </c>
      <c r="D66" s="59"/>
      <c r="E66" s="116"/>
      <c r="F66" s="120" t="s">
        <v>376</v>
      </c>
      <c r="G66" s="66" t="s">
        <v>184</v>
      </c>
      <c r="H66" s="108">
        <v>2246000</v>
      </c>
    </row>
    <row r="67" spans="2:8" x14ac:dyDescent="0.3">
      <c r="B67" s="61" t="s">
        <v>153</v>
      </c>
      <c r="C67" s="59" t="s">
        <v>424</v>
      </c>
      <c r="D67" s="59"/>
      <c r="E67" s="116"/>
      <c r="F67" s="120" t="s">
        <v>377</v>
      </c>
      <c r="G67" s="66" t="s">
        <v>185</v>
      </c>
      <c r="H67" s="108">
        <v>2586000</v>
      </c>
    </row>
    <row r="68" spans="2:8" ht="27.6" x14ac:dyDescent="0.3">
      <c r="B68" s="61" t="s">
        <v>288</v>
      </c>
      <c r="C68" s="59" t="s">
        <v>423</v>
      </c>
      <c r="D68" s="59"/>
      <c r="E68" s="116"/>
      <c r="F68" s="120" t="s">
        <v>379</v>
      </c>
      <c r="G68" s="72" t="s">
        <v>582</v>
      </c>
      <c r="H68" s="108">
        <v>410000</v>
      </c>
    </row>
    <row r="69" spans="2:8" ht="14.4" x14ac:dyDescent="0.3">
      <c r="B69" s="61"/>
      <c r="C69" s="59" t="s">
        <v>391</v>
      </c>
      <c r="D69" s="122">
        <v>12</v>
      </c>
      <c r="E69" s="117" t="s">
        <v>360</v>
      </c>
      <c r="F69" s="114" t="s">
        <v>375</v>
      </c>
      <c r="G69" s="62" t="s">
        <v>448</v>
      </c>
      <c r="H69" s="87"/>
    </row>
    <row r="70" spans="2:8" x14ac:dyDescent="0.3">
      <c r="B70" s="61" t="s">
        <v>151</v>
      </c>
      <c r="C70" s="59" t="s">
        <v>419</v>
      </c>
      <c r="D70" s="59"/>
      <c r="E70" s="116"/>
      <c r="F70" s="120" t="s">
        <v>376</v>
      </c>
      <c r="G70" s="104" t="s">
        <v>187</v>
      </c>
      <c r="H70" s="108">
        <v>1742000</v>
      </c>
    </row>
    <row r="71" spans="2:8" ht="16.2" customHeight="1" x14ac:dyDescent="0.3">
      <c r="B71" s="61" t="s">
        <v>287</v>
      </c>
      <c r="C71" s="59" t="s">
        <v>420</v>
      </c>
      <c r="D71" s="59"/>
      <c r="E71" s="116"/>
      <c r="F71" s="120" t="s">
        <v>379</v>
      </c>
      <c r="G71" s="130" t="s">
        <v>583</v>
      </c>
      <c r="H71" s="109">
        <v>550000</v>
      </c>
    </row>
    <row r="72" spans="2:8" x14ac:dyDescent="0.3">
      <c r="B72" s="61" t="s">
        <v>150</v>
      </c>
      <c r="C72" s="59" t="s">
        <v>421</v>
      </c>
      <c r="D72" s="59"/>
      <c r="E72" s="60"/>
      <c r="F72" s="120" t="s">
        <v>377</v>
      </c>
      <c r="G72" s="69" t="s">
        <v>186</v>
      </c>
      <c r="H72" s="107">
        <v>1300000</v>
      </c>
    </row>
    <row r="73" spans="2:8" ht="14.4" x14ac:dyDescent="0.3">
      <c r="B73" s="61"/>
      <c r="C73" s="59" t="s">
        <v>463</v>
      </c>
      <c r="D73" s="122">
        <v>12</v>
      </c>
      <c r="E73" s="117" t="s">
        <v>384</v>
      </c>
      <c r="F73" s="114" t="s">
        <v>375</v>
      </c>
      <c r="G73" s="73" t="s">
        <v>452</v>
      </c>
      <c r="H73" s="87"/>
    </row>
    <row r="74" spans="2:8" x14ac:dyDescent="0.3">
      <c r="B74" s="61" t="s">
        <v>108</v>
      </c>
      <c r="C74" s="59" t="s">
        <v>464</v>
      </c>
      <c r="D74" s="59"/>
      <c r="E74" s="60"/>
      <c r="F74" s="120" t="s">
        <v>376</v>
      </c>
      <c r="G74" s="66" t="s">
        <v>107</v>
      </c>
      <c r="H74" s="108">
        <v>1150000</v>
      </c>
    </row>
    <row r="75" spans="2:8" x14ac:dyDescent="0.3">
      <c r="B75" s="61" t="s">
        <v>101</v>
      </c>
      <c r="C75" s="59" t="s">
        <v>465</v>
      </c>
      <c r="D75" s="59"/>
      <c r="E75" s="60"/>
      <c r="F75" s="120" t="s">
        <v>377</v>
      </c>
      <c r="G75" s="66" t="s">
        <v>129</v>
      </c>
      <c r="H75" s="108">
        <v>402000</v>
      </c>
    </row>
    <row r="76" spans="2:8" x14ac:dyDescent="0.3">
      <c r="B76" s="61" t="s">
        <v>286</v>
      </c>
      <c r="C76" s="59" t="s">
        <v>466</v>
      </c>
      <c r="D76" s="59"/>
      <c r="E76" s="60"/>
      <c r="F76" s="120" t="s">
        <v>379</v>
      </c>
      <c r="G76" s="67" t="s">
        <v>191</v>
      </c>
      <c r="H76" s="108">
        <v>49000</v>
      </c>
    </row>
    <row r="77" spans="2:8" x14ac:dyDescent="0.3">
      <c r="B77" s="61" t="s">
        <v>102</v>
      </c>
      <c r="C77" s="59" t="s">
        <v>467</v>
      </c>
      <c r="D77" s="59"/>
      <c r="E77" s="60"/>
      <c r="F77" s="120" t="s">
        <v>378</v>
      </c>
      <c r="G77" s="69" t="s">
        <v>130</v>
      </c>
      <c r="H77" s="107">
        <v>610000</v>
      </c>
    </row>
    <row r="78" spans="2:8" x14ac:dyDescent="0.3">
      <c r="B78" s="61" t="s">
        <v>242</v>
      </c>
      <c r="C78" s="59" t="s">
        <v>468</v>
      </c>
      <c r="D78" s="59"/>
      <c r="E78" s="60"/>
      <c r="F78" s="120" t="s">
        <v>447</v>
      </c>
      <c r="G78" s="66" t="s">
        <v>189</v>
      </c>
      <c r="H78" s="108">
        <v>590000</v>
      </c>
    </row>
    <row r="79" spans="2:8" x14ac:dyDescent="0.3">
      <c r="B79" s="61" t="s">
        <v>243</v>
      </c>
      <c r="C79" s="59" t="s">
        <v>469</v>
      </c>
      <c r="D79" s="59"/>
      <c r="E79" s="60"/>
      <c r="F79" s="120" t="s">
        <v>556</v>
      </c>
      <c r="G79" s="66" t="s">
        <v>190</v>
      </c>
      <c r="H79" s="108">
        <v>690000</v>
      </c>
    </row>
    <row r="80" spans="2:8" ht="14.4" x14ac:dyDescent="0.3">
      <c r="B80" s="61"/>
      <c r="C80" s="59" t="s">
        <v>470</v>
      </c>
      <c r="D80" s="122">
        <v>12</v>
      </c>
      <c r="E80" s="117" t="s">
        <v>385</v>
      </c>
      <c r="F80" s="117" t="s">
        <v>375</v>
      </c>
      <c r="G80" s="62" t="s">
        <v>456</v>
      </c>
      <c r="H80" s="87"/>
    </row>
    <row r="81" spans="2:8" x14ac:dyDescent="0.3">
      <c r="B81" s="61" t="s">
        <v>285</v>
      </c>
      <c r="C81" s="59" t="s">
        <v>471</v>
      </c>
      <c r="D81" s="59"/>
      <c r="E81" s="60"/>
      <c r="F81" s="120" t="s">
        <v>376</v>
      </c>
      <c r="G81" s="66" t="s">
        <v>7</v>
      </c>
      <c r="H81" s="108">
        <v>495000</v>
      </c>
    </row>
    <row r="82" spans="2:8" x14ac:dyDescent="0.3">
      <c r="B82" s="61" t="s">
        <v>284</v>
      </c>
      <c r="C82" s="59" t="s">
        <v>472</v>
      </c>
      <c r="D82" s="59"/>
      <c r="E82" s="60"/>
      <c r="F82" s="120" t="s">
        <v>379</v>
      </c>
      <c r="G82" s="71" t="s">
        <v>584</v>
      </c>
      <c r="H82" s="108">
        <v>185000</v>
      </c>
    </row>
    <row r="83" spans="2:8" x14ac:dyDescent="0.3">
      <c r="B83" s="61" t="s">
        <v>283</v>
      </c>
      <c r="C83" s="59" t="s">
        <v>473</v>
      </c>
      <c r="D83" s="59"/>
      <c r="E83" s="60"/>
      <c r="F83" s="120" t="s">
        <v>377</v>
      </c>
      <c r="G83" s="66" t="s">
        <v>176</v>
      </c>
      <c r="H83" s="108">
        <v>520000</v>
      </c>
    </row>
    <row r="84" spans="2:8" ht="27.6" x14ac:dyDescent="0.3">
      <c r="B84" s="61" t="s">
        <v>282</v>
      </c>
      <c r="C84" s="59" t="s">
        <v>474</v>
      </c>
      <c r="D84" s="59"/>
      <c r="E84" s="60"/>
      <c r="F84" s="120" t="s">
        <v>388</v>
      </c>
      <c r="G84" s="72" t="s">
        <v>585</v>
      </c>
      <c r="H84" s="108">
        <v>395000</v>
      </c>
    </row>
    <row r="85" spans="2:8" ht="14.4" x14ac:dyDescent="0.3">
      <c r="B85" s="61"/>
      <c r="C85" s="59" t="s">
        <v>475</v>
      </c>
      <c r="D85" s="122">
        <v>12</v>
      </c>
      <c r="E85" s="117" t="s">
        <v>386</v>
      </c>
      <c r="F85" s="117" t="s">
        <v>375</v>
      </c>
      <c r="G85" s="126" t="s">
        <v>455</v>
      </c>
      <c r="H85" s="87"/>
    </row>
    <row r="86" spans="2:8" x14ac:dyDescent="0.3">
      <c r="B86" s="61" t="s">
        <v>281</v>
      </c>
      <c r="C86" s="59" t="s">
        <v>476</v>
      </c>
      <c r="D86" s="59"/>
      <c r="E86" s="60"/>
      <c r="F86" s="120" t="s">
        <v>376</v>
      </c>
      <c r="G86" s="69" t="s">
        <v>128</v>
      </c>
      <c r="H86" s="107">
        <v>1350000</v>
      </c>
    </row>
    <row r="87" spans="2:8" ht="27.6" x14ac:dyDescent="0.3">
      <c r="B87" s="61" t="s">
        <v>280</v>
      </c>
      <c r="C87" s="59" t="s">
        <v>477</v>
      </c>
      <c r="D87" s="59"/>
      <c r="E87" s="60"/>
      <c r="F87" s="120" t="s">
        <v>379</v>
      </c>
      <c r="G87" s="72" t="s">
        <v>142</v>
      </c>
      <c r="H87" s="107">
        <v>300000</v>
      </c>
    </row>
    <row r="88" spans="2:8" x14ac:dyDescent="0.3">
      <c r="B88" s="61" t="s">
        <v>279</v>
      </c>
      <c r="C88" s="59" t="s">
        <v>478</v>
      </c>
      <c r="D88" s="59"/>
      <c r="E88" s="60"/>
      <c r="F88" s="120" t="s">
        <v>377</v>
      </c>
      <c r="G88" s="66" t="s">
        <v>139</v>
      </c>
      <c r="H88" s="108">
        <v>900000</v>
      </c>
    </row>
    <row r="89" spans="2:8" x14ac:dyDescent="0.3">
      <c r="B89" s="61" t="s">
        <v>278</v>
      </c>
      <c r="C89" s="59" t="s">
        <v>479</v>
      </c>
      <c r="D89" s="59"/>
      <c r="E89" s="60"/>
      <c r="F89" s="120" t="s">
        <v>388</v>
      </c>
      <c r="G89" s="67" t="s">
        <v>188</v>
      </c>
      <c r="H89" s="108">
        <v>150000</v>
      </c>
    </row>
    <row r="90" spans="2:8" x14ac:dyDescent="0.3">
      <c r="B90" s="61" t="s">
        <v>277</v>
      </c>
      <c r="C90" s="59" t="s">
        <v>480</v>
      </c>
      <c r="D90" s="59"/>
      <c r="E90" s="60"/>
      <c r="F90" s="120" t="s">
        <v>378</v>
      </c>
      <c r="G90" s="66" t="s">
        <v>141</v>
      </c>
      <c r="H90" s="108">
        <v>1350000</v>
      </c>
    </row>
    <row r="91" spans="2:8" ht="14.4" x14ac:dyDescent="0.3">
      <c r="B91" s="61"/>
      <c r="C91" s="59" t="s">
        <v>481</v>
      </c>
      <c r="D91" s="122">
        <v>12</v>
      </c>
      <c r="E91" s="117" t="s">
        <v>411</v>
      </c>
      <c r="F91" s="117" t="s">
        <v>375</v>
      </c>
      <c r="G91" s="62" t="s">
        <v>454</v>
      </c>
      <c r="H91" s="87"/>
    </row>
    <row r="92" spans="2:8" x14ac:dyDescent="0.3">
      <c r="B92" s="61" t="s">
        <v>77</v>
      </c>
      <c r="C92" s="59" t="s">
        <v>482</v>
      </c>
      <c r="D92" s="59"/>
      <c r="E92" s="60"/>
      <c r="F92" s="120" t="s">
        <v>376</v>
      </c>
      <c r="G92" s="69" t="s">
        <v>183</v>
      </c>
      <c r="H92" s="107">
        <v>630000</v>
      </c>
    </row>
    <row r="93" spans="2:8" x14ac:dyDescent="0.3">
      <c r="B93" s="61" t="s">
        <v>104</v>
      </c>
      <c r="C93" s="59" t="s">
        <v>483</v>
      </c>
      <c r="D93" s="59"/>
      <c r="E93" s="60"/>
      <c r="F93" s="120" t="s">
        <v>377</v>
      </c>
      <c r="G93" s="66" t="s">
        <v>181</v>
      </c>
      <c r="H93" s="108">
        <v>1221000</v>
      </c>
    </row>
    <row r="94" spans="2:8" x14ac:dyDescent="0.3">
      <c r="B94" s="101" t="s">
        <v>276</v>
      </c>
      <c r="C94" s="59" t="s">
        <v>484</v>
      </c>
      <c r="D94" s="59"/>
      <c r="E94" s="60"/>
      <c r="F94" s="120" t="s">
        <v>379</v>
      </c>
      <c r="G94" s="71" t="s">
        <v>586</v>
      </c>
      <c r="H94" s="108">
        <v>400000</v>
      </c>
    </row>
    <row r="95" spans="2:8" x14ac:dyDescent="0.3">
      <c r="B95" s="61" t="s">
        <v>76</v>
      </c>
      <c r="C95" s="59" t="s">
        <v>485</v>
      </c>
      <c r="D95" s="59"/>
      <c r="E95" s="60"/>
      <c r="F95" s="120" t="s">
        <v>378</v>
      </c>
      <c r="G95" s="66" t="s">
        <v>182</v>
      </c>
      <c r="H95" s="108">
        <v>583000</v>
      </c>
    </row>
    <row r="96" spans="2:8" x14ac:dyDescent="0.3">
      <c r="B96" s="61" t="s">
        <v>275</v>
      </c>
      <c r="C96" s="59" t="s">
        <v>486</v>
      </c>
      <c r="D96" s="59"/>
      <c r="E96" s="60"/>
      <c r="F96" s="120" t="s">
        <v>388</v>
      </c>
      <c r="G96" s="71" t="s">
        <v>587</v>
      </c>
      <c r="H96" s="108">
        <v>350000</v>
      </c>
    </row>
    <row r="97" spans="2:8" ht="15.6" x14ac:dyDescent="0.3">
      <c r="B97" s="61"/>
      <c r="C97" s="59" t="s">
        <v>487</v>
      </c>
      <c r="D97" s="123">
        <v>13</v>
      </c>
      <c r="E97" s="122" t="s">
        <v>361</v>
      </c>
      <c r="F97" s="122" t="s">
        <v>375</v>
      </c>
      <c r="G97" s="124" t="s">
        <v>453</v>
      </c>
      <c r="H97" s="128"/>
    </row>
    <row r="98" spans="2:8" ht="14.4" x14ac:dyDescent="0.3">
      <c r="B98" s="61"/>
      <c r="C98" s="59" t="s">
        <v>488</v>
      </c>
      <c r="D98" s="122">
        <v>13</v>
      </c>
      <c r="E98" s="117" t="s">
        <v>355</v>
      </c>
      <c r="F98" s="117" t="s">
        <v>375</v>
      </c>
      <c r="G98" s="126" t="s">
        <v>457</v>
      </c>
      <c r="H98" s="87"/>
    </row>
    <row r="99" spans="2:8" x14ac:dyDescent="0.3">
      <c r="B99" s="61" t="s">
        <v>109</v>
      </c>
      <c r="C99" s="59" t="s">
        <v>489</v>
      </c>
      <c r="D99" s="59"/>
      <c r="E99" s="60"/>
      <c r="F99" s="120" t="s">
        <v>376</v>
      </c>
      <c r="G99" s="66" t="s">
        <v>207</v>
      </c>
      <c r="H99" s="108">
        <v>440000</v>
      </c>
    </row>
    <row r="100" spans="2:8" x14ac:dyDescent="0.3">
      <c r="B100" s="61" t="s">
        <v>579</v>
      </c>
      <c r="C100" s="59" t="s">
        <v>490</v>
      </c>
      <c r="D100" s="59"/>
      <c r="E100" s="60"/>
      <c r="F100" s="120" t="s">
        <v>377</v>
      </c>
      <c r="G100" s="66" t="s">
        <v>578</v>
      </c>
      <c r="H100" s="108">
        <v>490000</v>
      </c>
    </row>
    <row r="101" spans="2:8" x14ac:dyDescent="0.3">
      <c r="B101" s="61" t="s">
        <v>110</v>
      </c>
      <c r="C101" s="59" t="s">
        <v>491</v>
      </c>
      <c r="D101" s="59"/>
      <c r="E101" s="60"/>
      <c r="F101" s="120" t="s">
        <v>378</v>
      </c>
      <c r="G101" s="66" t="s">
        <v>208</v>
      </c>
      <c r="H101" s="108">
        <v>594000</v>
      </c>
    </row>
    <row r="102" spans="2:8" x14ac:dyDescent="0.3">
      <c r="B102" s="61" t="s">
        <v>274</v>
      </c>
      <c r="C102" s="59" t="s">
        <v>492</v>
      </c>
      <c r="D102" s="59"/>
      <c r="E102" s="60"/>
      <c r="F102" s="120" t="s">
        <v>447</v>
      </c>
      <c r="G102" s="66" t="s">
        <v>273</v>
      </c>
      <c r="H102" s="108">
        <v>680000</v>
      </c>
    </row>
    <row r="103" spans="2:8" x14ac:dyDescent="0.3">
      <c r="B103" s="61" t="s">
        <v>156</v>
      </c>
      <c r="C103" s="59" t="s">
        <v>493</v>
      </c>
      <c r="D103" s="59"/>
      <c r="E103" s="60"/>
      <c r="F103" s="120" t="s">
        <v>556</v>
      </c>
      <c r="G103" s="66" t="s">
        <v>143</v>
      </c>
      <c r="H103" s="108">
        <v>410000</v>
      </c>
    </row>
    <row r="104" spans="2:8" x14ac:dyDescent="0.3">
      <c r="B104" s="61" t="s">
        <v>118</v>
      </c>
      <c r="C104" s="59" t="s">
        <v>494</v>
      </c>
      <c r="D104" s="59"/>
      <c r="E104" s="60"/>
      <c r="F104" s="120" t="s">
        <v>557</v>
      </c>
      <c r="G104" s="66" t="s">
        <v>131</v>
      </c>
      <c r="H104" s="108">
        <v>530000</v>
      </c>
    </row>
    <row r="105" spans="2:8" x14ac:dyDescent="0.3">
      <c r="B105" s="61" t="s">
        <v>119</v>
      </c>
      <c r="C105" s="59" t="s">
        <v>495</v>
      </c>
      <c r="D105" s="59"/>
      <c r="E105" s="60"/>
      <c r="F105" s="120" t="s">
        <v>558</v>
      </c>
      <c r="G105" s="66" t="s">
        <v>132</v>
      </c>
      <c r="H105" s="108">
        <v>689000</v>
      </c>
    </row>
    <row r="106" spans="2:8" x14ac:dyDescent="0.3">
      <c r="B106" s="61" t="s">
        <v>272</v>
      </c>
      <c r="C106" s="59" t="s">
        <v>496</v>
      </c>
      <c r="D106" s="59"/>
      <c r="E106" s="60"/>
      <c r="F106" s="120" t="s">
        <v>379</v>
      </c>
      <c r="G106" s="65" t="s">
        <v>209</v>
      </c>
      <c r="H106" s="108">
        <v>120000</v>
      </c>
    </row>
    <row r="107" spans="2:8" x14ac:dyDescent="0.3">
      <c r="B107" s="61" t="s">
        <v>271</v>
      </c>
      <c r="C107" s="59" t="s">
        <v>497</v>
      </c>
      <c r="D107" s="59"/>
      <c r="E107" s="60"/>
      <c r="F107" s="120" t="s">
        <v>388</v>
      </c>
      <c r="G107" s="67" t="s">
        <v>210</v>
      </c>
      <c r="H107" s="108">
        <v>45000</v>
      </c>
    </row>
    <row r="108" spans="2:8" ht="14.4" x14ac:dyDescent="0.3">
      <c r="B108" s="61"/>
      <c r="C108" s="59" t="s">
        <v>498</v>
      </c>
      <c r="D108" s="122">
        <v>13</v>
      </c>
      <c r="E108" s="117" t="s">
        <v>359</v>
      </c>
      <c r="F108" s="117" t="s">
        <v>375</v>
      </c>
      <c r="G108" s="62" t="s">
        <v>462</v>
      </c>
      <c r="H108" s="87"/>
    </row>
    <row r="109" spans="2:8" x14ac:dyDescent="0.3">
      <c r="B109" s="61" t="s">
        <v>166</v>
      </c>
      <c r="C109" s="59" t="s">
        <v>499</v>
      </c>
      <c r="D109" s="59"/>
      <c r="E109" s="60"/>
      <c r="F109" s="120" t="s">
        <v>376</v>
      </c>
      <c r="G109" s="66" t="s">
        <v>199</v>
      </c>
      <c r="H109" s="108">
        <v>440000</v>
      </c>
    </row>
    <row r="110" spans="2:8" x14ac:dyDescent="0.3">
      <c r="B110" s="61" t="s">
        <v>167</v>
      </c>
      <c r="C110" s="59" t="s">
        <v>500</v>
      </c>
      <c r="D110" s="59"/>
      <c r="E110" s="60"/>
      <c r="F110" s="120" t="s">
        <v>377</v>
      </c>
      <c r="G110" s="66" t="s">
        <v>200</v>
      </c>
      <c r="H110" s="108">
        <v>597000</v>
      </c>
    </row>
    <row r="111" spans="2:8" x14ac:dyDescent="0.3">
      <c r="B111" s="61" t="s">
        <v>270</v>
      </c>
      <c r="C111" s="59" t="s">
        <v>501</v>
      </c>
      <c r="D111" s="59"/>
      <c r="E111" s="60"/>
      <c r="F111" s="120" t="s">
        <v>379</v>
      </c>
      <c r="G111" s="71" t="s">
        <v>588</v>
      </c>
      <c r="H111" s="108">
        <v>160000</v>
      </c>
    </row>
    <row r="112" spans="2:8" x14ac:dyDescent="0.3">
      <c r="B112" s="61" t="s">
        <v>168</v>
      </c>
      <c r="C112" s="59" t="s">
        <v>502</v>
      </c>
      <c r="D112" s="59"/>
      <c r="E112" s="60"/>
      <c r="F112" s="120" t="s">
        <v>378</v>
      </c>
      <c r="G112" s="66" t="s">
        <v>201</v>
      </c>
      <c r="H112" s="108">
        <v>779000</v>
      </c>
    </row>
    <row r="113" spans="2:8" x14ac:dyDescent="0.3">
      <c r="B113" s="61" t="s">
        <v>269</v>
      </c>
      <c r="C113" s="59" t="s">
        <v>503</v>
      </c>
      <c r="D113" s="59"/>
      <c r="E113" s="60"/>
      <c r="F113" s="120" t="s">
        <v>388</v>
      </c>
      <c r="G113" s="71" t="s">
        <v>589</v>
      </c>
      <c r="H113" s="108">
        <v>220000</v>
      </c>
    </row>
    <row r="114" spans="2:8" x14ac:dyDescent="0.3">
      <c r="B114" s="61" t="s">
        <v>268</v>
      </c>
      <c r="C114" s="59" t="s">
        <v>504</v>
      </c>
      <c r="D114" s="59"/>
      <c r="E114" s="60"/>
      <c r="F114" s="120" t="s">
        <v>389</v>
      </c>
      <c r="G114" s="67" t="s">
        <v>202</v>
      </c>
      <c r="H114" s="108">
        <v>80000</v>
      </c>
    </row>
    <row r="115" spans="2:8" x14ac:dyDescent="0.3">
      <c r="B115" s="61" t="s">
        <v>267</v>
      </c>
      <c r="C115" s="59" t="s">
        <v>505</v>
      </c>
      <c r="D115" s="59"/>
      <c r="E115" s="60"/>
      <c r="F115" s="120" t="s">
        <v>559</v>
      </c>
      <c r="G115" s="67" t="s">
        <v>203</v>
      </c>
      <c r="H115" s="108">
        <v>40000</v>
      </c>
    </row>
    <row r="116" spans="2:8" x14ac:dyDescent="0.3">
      <c r="B116" s="61" t="s">
        <v>570</v>
      </c>
      <c r="C116" s="59"/>
      <c r="D116" s="59"/>
      <c r="E116" s="60"/>
      <c r="F116" s="120" t="s">
        <v>564</v>
      </c>
      <c r="G116" s="71" t="s">
        <v>571</v>
      </c>
      <c r="H116" s="108">
        <v>45000</v>
      </c>
    </row>
    <row r="117" spans="2:8" x14ac:dyDescent="0.3">
      <c r="B117" s="61" t="s">
        <v>244</v>
      </c>
      <c r="C117" s="59" t="s">
        <v>506</v>
      </c>
      <c r="D117" s="59"/>
      <c r="E117" s="60"/>
      <c r="F117" s="120" t="s">
        <v>447</v>
      </c>
      <c r="G117" s="66" t="s">
        <v>205</v>
      </c>
      <c r="H117" s="108">
        <v>550000</v>
      </c>
    </row>
    <row r="118" spans="2:8" x14ac:dyDescent="0.3">
      <c r="B118" s="61" t="s">
        <v>245</v>
      </c>
      <c r="C118" s="59" t="s">
        <v>507</v>
      </c>
      <c r="D118" s="59"/>
      <c r="E118" s="60"/>
      <c r="F118" s="120" t="s">
        <v>556</v>
      </c>
      <c r="G118" s="66" t="s">
        <v>206</v>
      </c>
      <c r="H118" s="108">
        <v>650000</v>
      </c>
    </row>
    <row r="119" spans="2:8" ht="14.4" x14ac:dyDescent="0.3">
      <c r="B119" s="61"/>
      <c r="C119" s="59" t="s">
        <v>508</v>
      </c>
      <c r="D119" s="122">
        <v>13</v>
      </c>
      <c r="E119" s="117" t="s">
        <v>360</v>
      </c>
      <c r="F119" s="117" t="s">
        <v>375</v>
      </c>
      <c r="G119" s="62" t="s">
        <v>461</v>
      </c>
      <c r="H119" s="87"/>
    </row>
    <row r="120" spans="2:8" x14ac:dyDescent="0.3">
      <c r="B120" s="61" t="s">
        <v>179</v>
      </c>
      <c r="C120" s="59" t="s">
        <v>509</v>
      </c>
      <c r="D120" s="59"/>
      <c r="E120" s="60"/>
      <c r="F120" s="120" t="s">
        <v>376</v>
      </c>
      <c r="G120" s="69" t="s">
        <v>177</v>
      </c>
      <c r="H120" s="107">
        <v>1584000</v>
      </c>
    </row>
    <row r="121" spans="2:8" x14ac:dyDescent="0.3">
      <c r="B121" s="61" t="s">
        <v>178</v>
      </c>
      <c r="C121" s="59" t="s">
        <v>510</v>
      </c>
      <c r="D121" s="59"/>
      <c r="E121" s="60"/>
      <c r="F121" s="120" t="s">
        <v>377</v>
      </c>
      <c r="G121" s="69" t="s">
        <v>195</v>
      </c>
      <c r="H121" s="107">
        <v>1950000</v>
      </c>
    </row>
    <row r="122" spans="2:8" x14ac:dyDescent="0.3">
      <c r="B122" s="61" t="s">
        <v>174</v>
      </c>
      <c r="C122" s="59" t="s">
        <v>511</v>
      </c>
      <c r="D122" s="59"/>
      <c r="E122" s="60"/>
      <c r="F122" s="120" t="s">
        <v>378</v>
      </c>
      <c r="G122" s="69" t="s">
        <v>196</v>
      </c>
      <c r="H122" s="107">
        <v>2500000</v>
      </c>
    </row>
    <row r="123" spans="2:8" x14ac:dyDescent="0.3">
      <c r="B123" s="61" t="s">
        <v>105</v>
      </c>
      <c r="C123" s="59" t="s">
        <v>512</v>
      </c>
      <c r="D123" s="59"/>
      <c r="E123" s="60"/>
      <c r="F123" s="120" t="s">
        <v>447</v>
      </c>
      <c r="G123" s="66" t="s">
        <v>192</v>
      </c>
      <c r="H123" s="108">
        <v>2700000</v>
      </c>
    </row>
    <row r="124" spans="2:8" x14ac:dyDescent="0.3">
      <c r="B124" s="61" t="s">
        <v>106</v>
      </c>
      <c r="C124" s="59" t="s">
        <v>513</v>
      </c>
      <c r="D124" s="59"/>
      <c r="E124" s="60"/>
      <c r="F124" s="120" t="s">
        <v>556</v>
      </c>
      <c r="G124" s="66" t="s">
        <v>193</v>
      </c>
      <c r="H124" s="108">
        <v>2950000</v>
      </c>
    </row>
    <row r="125" spans="2:8" x14ac:dyDescent="0.3">
      <c r="B125" s="61" t="s">
        <v>266</v>
      </c>
      <c r="C125" s="59" t="s">
        <v>514</v>
      </c>
      <c r="D125" s="59"/>
      <c r="E125" s="60"/>
      <c r="F125" s="120" t="s">
        <v>557</v>
      </c>
      <c r="G125" s="66" t="s">
        <v>194</v>
      </c>
      <c r="H125" s="108">
        <v>3300000</v>
      </c>
    </row>
    <row r="126" spans="2:8" ht="14.4" x14ac:dyDescent="0.3">
      <c r="B126" s="61"/>
      <c r="C126" s="59" t="s">
        <v>515</v>
      </c>
      <c r="D126" s="122">
        <v>13</v>
      </c>
      <c r="E126" s="117" t="s">
        <v>384</v>
      </c>
      <c r="F126" s="117" t="s">
        <v>375</v>
      </c>
      <c r="G126" s="62" t="s">
        <v>460</v>
      </c>
      <c r="H126" s="87"/>
    </row>
    <row r="127" spans="2:8" x14ac:dyDescent="0.3">
      <c r="B127" s="61" t="s">
        <v>51</v>
      </c>
      <c r="C127" s="59" t="s">
        <v>516</v>
      </c>
      <c r="D127" s="59"/>
      <c r="E127" s="60"/>
      <c r="F127" s="120" t="s">
        <v>376</v>
      </c>
      <c r="G127" s="69" t="s">
        <v>127</v>
      </c>
      <c r="H127" s="107">
        <v>970000</v>
      </c>
    </row>
    <row r="128" spans="2:8" x14ac:dyDescent="0.3">
      <c r="B128" s="61" t="s">
        <v>265</v>
      </c>
      <c r="C128" s="59" t="s">
        <v>517</v>
      </c>
      <c r="D128" s="59"/>
      <c r="E128" s="60"/>
      <c r="F128" s="120" t="s">
        <v>379</v>
      </c>
      <c r="G128" s="71" t="s">
        <v>591</v>
      </c>
      <c r="H128" s="107">
        <v>330000</v>
      </c>
    </row>
    <row r="129" spans="2:8" x14ac:dyDescent="0.3">
      <c r="B129" s="61" t="s">
        <v>50</v>
      </c>
      <c r="C129" s="59" t="s">
        <v>518</v>
      </c>
      <c r="D129" s="59"/>
      <c r="E129" s="60"/>
      <c r="F129" s="120" t="s">
        <v>377</v>
      </c>
      <c r="G129" s="69" t="s">
        <v>126</v>
      </c>
      <c r="H129" s="107">
        <v>3550000</v>
      </c>
    </row>
    <row r="130" spans="2:8" x14ac:dyDescent="0.3">
      <c r="B130" s="61" t="s">
        <v>264</v>
      </c>
      <c r="C130" s="59" t="s">
        <v>519</v>
      </c>
      <c r="D130" s="59"/>
      <c r="E130" s="60"/>
      <c r="F130" s="120" t="s">
        <v>388</v>
      </c>
      <c r="G130" s="71" t="s">
        <v>590</v>
      </c>
      <c r="H130" s="107">
        <v>400000</v>
      </c>
    </row>
    <row r="131" spans="2:8" ht="14.4" x14ac:dyDescent="0.3">
      <c r="B131" s="61"/>
      <c r="C131" s="59" t="s">
        <v>520</v>
      </c>
      <c r="D131" s="122">
        <v>13</v>
      </c>
      <c r="E131" s="117" t="s">
        <v>385</v>
      </c>
      <c r="F131" s="117" t="s">
        <v>375</v>
      </c>
      <c r="G131" s="62" t="s">
        <v>459</v>
      </c>
      <c r="H131" s="87"/>
    </row>
    <row r="132" spans="2:8" x14ac:dyDescent="0.3">
      <c r="B132" s="61" t="s">
        <v>155</v>
      </c>
      <c r="C132" s="59" t="s">
        <v>521</v>
      </c>
      <c r="D132" s="59"/>
      <c r="E132" s="60"/>
      <c r="F132" s="120" t="s">
        <v>376</v>
      </c>
      <c r="G132" s="69" t="s">
        <v>197</v>
      </c>
      <c r="H132" s="107">
        <v>524000</v>
      </c>
    </row>
    <row r="133" spans="2:8" x14ac:dyDescent="0.3">
      <c r="B133" s="61" t="s">
        <v>154</v>
      </c>
      <c r="C133" s="59" t="s">
        <v>522</v>
      </c>
      <c r="D133" s="59"/>
      <c r="E133" s="60"/>
      <c r="F133" s="120" t="s">
        <v>377</v>
      </c>
      <c r="G133" s="69" t="s">
        <v>198</v>
      </c>
      <c r="H133" s="107">
        <v>680000</v>
      </c>
    </row>
    <row r="134" spans="2:8" ht="14.4" x14ac:dyDescent="0.3">
      <c r="B134" s="61"/>
      <c r="C134" s="59" t="s">
        <v>523</v>
      </c>
      <c r="D134" s="122">
        <v>13</v>
      </c>
      <c r="E134" s="117" t="s">
        <v>386</v>
      </c>
      <c r="F134" s="117" t="s">
        <v>375</v>
      </c>
      <c r="G134" s="126" t="s">
        <v>458</v>
      </c>
      <c r="H134" s="87"/>
    </row>
    <row r="135" spans="2:8" x14ac:dyDescent="0.3">
      <c r="B135" s="61" t="s">
        <v>157</v>
      </c>
      <c r="C135" s="59" t="s">
        <v>524</v>
      </c>
      <c r="D135" s="59"/>
      <c r="E135" s="60"/>
      <c r="F135" s="120" t="s">
        <v>376</v>
      </c>
      <c r="G135" s="66" t="s">
        <v>213</v>
      </c>
      <c r="H135" s="108">
        <v>1975000</v>
      </c>
    </row>
    <row r="136" spans="2:8" x14ac:dyDescent="0.3">
      <c r="B136" s="61" t="s">
        <v>158</v>
      </c>
      <c r="C136" s="59" t="s">
        <v>525</v>
      </c>
      <c r="D136" s="59"/>
      <c r="E136" s="60"/>
      <c r="F136" s="120" t="s">
        <v>377</v>
      </c>
      <c r="G136" s="66" t="s">
        <v>214</v>
      </c>
      <c r="H136" s="108">
        <v>2131000</v>
      </c>
    </row>
    <row r="137" spans="2:8" x14ac:dyDescent="0.3">
      <c r="B137" s="61" t="s">
        <v>160</v>
      </c>
      <c r="C137" s="59" t="s">
        <v>526</v>
      </c>
      <c r="D137" s="59"/>
      <c r="E137" s="60"/>
      <c r="F137" s="120" t="s">
        <v>378</v>
      </c>
      <c r="G137" s="66" t="s">
        <v>215</v>
      </c>
      <c r="H137" s="108">
        <v>2195000</v>
      </c>
    </row>
    <row r="138" spans="2:8" x14ac:dyDescent="0.3">
      <c r="B138" s="61" t="s">
        <v>159</v>
      </c>
      <c r="C138" s="59" t="s">
        <v>527</v>
      </c>
      <c r="D138" s="59"/>
      <c r="E138" s="60"/>
      <c r="F138" s="120" t="s">
        <v>447</v>
      </c>
      <c r="G138" s="66" t="s">
        <v>216</v>
      </c>
      <c r="H138" s="108">
        <v>2476000</v>
      </c>
    </row>
    <row r="139" spans="2:8" x14ac:dyDescent="0.3">
      <c r="B139" s="133" t="s">
        <v>596</v>
      </c>
      <c r="C139" s="59"/>
      <c r="D139" s="59"/>
      <c r="E139" s="60"/>
      <c r="F139" s="120" t="s">
        <v>379</v>
      </c>
      <c r="G139" s="134" t="s">
        <v>598</v>
      </c>
      <c r="H139" s="108">
        <v>30000</v>
      </c>
    </row>
    <row r="140" spans="2:8" x14ac:dyDescent="0.3">
      <c r="B140" s="133" t="s">
        <v>259</v>
      </c>
      <c r="C140" s="59"/>
      <c r="D140" s="59"/>
      <c r="E140" s="60"/>
      <c r="F140" s="120" t="s">
        <v>564</v>
      </c>
      <c r="G140" s="69" t="s">
        <v>599</v>
      </c>
      <c r="H140" s="108">
        <v>30000</v>
      </c>
    </row>
    <row r="141" spans="2:8" x14ac:dyDescent="0.3">
      <c r="B141" s="61" t="s">
        <v>260</v>
      </c>
      <c r="C141" s="59" t="s">
        <v>533</v>
      </c>
      <c r="D141" s="59"/>
      <c r="E141" s="60"/>
      <c r="F141" s="120" t="s">
        <v>556</v>
      </c>
      <c r="G141" s="66" t="s">
        <v>217</v>
      </c>
      <c r="H141" s="108">
        <v>1950000</v>
      </c>
    </row>
    <row r="142" spans="2:8" x14ac:dyDescent="0.3">
      <c r="B142" s="61" t="s">
        <v>597</v>
      </c>
      <c r="C142" s="59"/>
      <c r="D142" s="59"/>
      <c r="E142" s="60"/>
      <c r="F142" s="120" t="s">
        <v>565</v>
      </c>
      <c r="G142" s="132" t="s">
        <v>602</v>
      </c>
      <c r="H142" s="108">
        <v>449000</v>
      </c>
    </row>
    <row r="143" spans="2:8" x14ac:dyDescent="0.3">
      <c r="B143" s="61" t="s">
        <v>161</v>
      </c>
      <c r="C143" s="59" t="s">
        <v>528</v>
      </c>
      <c r="D143" s="59"/>
      <c r="E143" s="60"/>
      <c r="F143" s="120" t="s">
        <v>557</v>
      </c>
      <c r="G143" s="66" t="s">
        <v>218</v>
      </c>
      <c r="H143" s="108">
        <v>921000</v>
      </c>
    </row>
    <row r="144" spans="2:8" x14ac:dyDescent="0.3">
      <c r="B144" s="61" t="s">
        <v>162</v>
      </c>
      <c r="C144" s="59" t="s">
        <v>529</v>
      </c>
      <c r="D144" s="59"/>
      <c r="E144" s="60"/>
      <c r="F144" s="120" t="s">
        <v>558</v>
      </c>
      <c r="G144" s="66" t="s">
        <v>219</v>
      </c>
      <c r="H144" s="108">
        <v>980000</v>
      </c>
    </row>
    <row r="145" spans="2:8" x14ac:dyDescent="0.3">
      <c r="B145" s="61" t="s">
        <v>263</v>
      </c>
      <c r="C145" s="59" t="s">
        <v>530</v>
      </c>
      <c r="D145" s="59"/>
      <c r="E145" s="60"/>
      <c r="F145" s="120" t="s">
        <v>388</v>
      </c>
      <c r="G145" s="67" t="s">
        <v>144</v>
      </c>
      <c r="H145" s="108">
        <v>110000</v>
      </c>
    </row>
    <row r="146" spans="2:8" x14ac:dyDescent="0.3">
      <c r="B146" s="61" t="s">
        <v>262</v>
      </c>
      <c r="C146" s="59" t="s">
        <v>531</v>
      </c>
      <c r="D146" s="59"/>
      <c r="E146" s="60"/>
      <c r="F146" s="120" t="s">
        <v>389</v>
      </c>
      <c r="G146" s="67" t="s">
        <v>220</v>
      </c>
      <c r="H146" s="108">
        <v>30000</v>
      </c>
    </row>
    <row r="147" spans="2:8" x14ac:dyDescent="0.3">
      <c r="B147" s="61" t="s">
        <v>261</v>
      </c>
      <c r="C147" s="59" t="s">
        <v>532</v>
      </c>
      <c r="D147" s="59"/>
      <c r="E147" s="60"/>
      <c r="F147" s="120" t="s">
        <v>559</v>
      </c>
      <c r="G147" s="67" t="s">
        <v>145</v>
      </c>
      <c r="H147" s="108">
        <v>45000</v>
      </c>
    </row>
    <row r="148" spans="2:8" x14ac:dyDescent="0.3">
      <c r="B148" s="61" t="s">
        <v>258</v>
      </c>
      <c r="C148" s="59" t="s">
        <v>534</v>
      </c>
      <c r="D148" s="59"/>
      <c r="E148" s="60"/>
      <c r="F148" s="120" t="s">
        <v>560</v>
      </c>
      <c r="G148" s="63" t="s">
        <v>225</v>
      </c>
      <c r="H148" s="108">
        <v>1450000</v>
      </c>
    </row>
    <row r="149" spans="2:8" x14ac:dyDescent="0.3">
      <c r="B149" s="61" t="s">
        <v>163</v>
      </c>
      <c r="C149" s="59" t="s">
        <v>535</v>
      </c>
      <c r="D149" s="59"/>
      <c r="E149" s="60"/>
      <c r="F149" s="120" t="s">
        <v>561</v>
      </c>
      <c r="G149" s="63" t="s">
        <v>221</v>
      </c>
      <c r="H149" s="108">
        <v>3480000</v>
      </c>
    </row>
    <row r="150" spans="2:8" x14ac:dyDescent="0.3">
      <c r="B150" s="61" t="s">
        <v>164</v>
      </c>
      <c r="C150" s="59" t="s">
        <v>536</v>
      </c>
      <c r="D150" s="59"/>
      <c r="E150" s="60"/>
      <c r="F150" s="120" t="s">
        <v>562</v>
      </c>
      <c r="G150" s="63" t="s">
        <v>222</v>
      </c>
      <c r="H150" s="108">
        <v>3730000</v>
      </c>
    </row>
    <row r="151" spans="2:8" x14ac:dyDescent="0.3">
      <c r="B151" s="61" t="s">
        <v>165</v>
      </c>
      <c r="C151" s="59" t="s">
        <v>537</v>
      </c>
      <c r="D151" s="59"/>
      <c r="E151" s="60"/>
      <c r="F151" s="120" t="s">
        <v>563</v>
      </c>
      <c r="G151" s="63" t="s">
        <v>223</v>
      </c>
      <c r="H151" s="108">
        <v>3980000</v>
      </c>
    </row>
    <row r="152" spans="2:8" x14ac:dyDescent="0.3">
      <c r="B152" s="61" t="s">
        <v>257</v>
      </c>
      <c r="C152" s="59" t="s">
        <v>538</v>
      </c>
      <c r="D152" s="59"/>
      <c r="E152" s="60"/>
      <c r="F152" s="120" t="s">
        <v>564</v>
      </c>
      <c r="G152" s="64" t="s">
        <v>224</v>
      </c>
      <c r="H152" s="108">
        <v>1820000</v>
      </c>
    </row>
    <row r="153" spans="2:8" x14ac:dyDescent="0.3">
      <c r="B153" s="61" t="s">
        <v>333</v>
      </c>
      <c r="C153" s="59" t="s">
        <v>539</v>
      </c>
      <c r="D153" s="59"/>
      <c r="E153" s="60"/>
      <c r="F153" s="120" t="s">
        <v>565</v>
      </c>
      <c r="G153" s="64" t="s">
        <v>146</v>
      </c>
      <c r="H153" s="108">
        <v>95000</v>
      </c>
    </row>
    <row r="154" spans="2:8" ht="14.4" x14ac:dyDescent="0.3">
      <c r="B154" s="61"/>
      <c r="C154" s="59" t="s">
        <v>540</v>
      </c>
      <c r="D154" s="122">
        <v>13</v>
      </c>
      <c r="E154" s="117" t="s">
        <v>411</v>
      </c>
      <c r="F154" s="117" t="s">
        <v>375</v>
      </c>
      <c r="G154" s="62" t="s">
        <v>454</v>
      </c>
      <c r="H154" s="87"/>
    </row>
    <row r="155" spans="2:8" x14ac:dyDescent="0.3">
      <c r="B155" s="61" t="s">
        <v>256</v>
      </c>
      <c r="C155" s="59" t="s">
        <v>541</v>
      </c>
      <c r="D155" s="59"/>
      <c r="E155" s="60"/>
      <c r="F155" s="120" t="s">
        <v>376</v>
      </c>
      <c r="G155" s="63" t="s">
        <v>211</v>
      </c>
      <c r="H155" s="108">
        <v>130000</v>
      </c>
    </row>
    <row r="156" spans="2:8" x14ac:dyDescent="0.3">
      <c r="B156" s="61" t="s">
        <v>255</v>
      </c>
      <c r="C156" s="59" t="s">
        <v>542</v>
      </c>
      <c r="D156" s="59"/>
      <c r="E156" s="60"/>
      <c r="F156" s="120" t="s">
        <v>377</v>
      </c>
      <c r="G156" s="63" t="s">
        <v>212</v>
      </c>
      <c r="H156" s="108">
        <v>380000</v>
      </c>
    </row>
    <row r="157" spans="2:8" x14ac:dyDescent="0.3">
      <c r="B157" s="61" t="s">
        <v>346</v>
      </c>
      <c r="C157" s="59" t="s">
        <v>543</v>
      </c>
      <c r="D157" s="59"/>
      <c r="E157" s="60"/>
      <c r="F157" s="120" t="s">
        <v>378</v>
      </c>
      <c r="G157" s="112" t="s">
        <v>335</v>
      </c>
      <c r="H157" s="108">
        <v>150000</v>
      </c>
    </row>
    <row r="158" spans="2:8" x14ac:dyDescent="0.3">
      <c r="B158" s="61" t="s">
        <v>347</v>
      </c>
      <c r="C158" s="59" t="s">
        <v>544</v>
      </c>
      <c r="D158" s="59"/>
      <c r="E158" s="60"/>
      <c r="F158" s="120" t="s">
        <v>447</v>
      </c>
      <c r="G158" s="112" t="s">
        <v>336</v>
      </c>
      <c r="H158" s="108">
        <v>290000</v>
      </c>
    </row>
    <row r="159" spans="2:8" x14ac:dyDescent="0.3">
      <c r="B159" s="61" t="s">
        <v>348</v>
      </c>
      <c r="C159" s="59" t="s">
        <v>545</v>
      </c>
      <c r="D159" s="59"/>
      <c r="E159" s="60"/>
      <c r="F159" s="120" t="s">
        <v>556</v>
      </c>
      <c r="G159" s="112" t="s">
        <v>337</v>
      </c>
      <c r="H159" s="108">
        <v>320000</v>
      </c>
    </row>
    <row r="160" spans="2:8" x14ac:dyDescent="0.3">
      <c r="B160" s="61" t="s">
        <v>349</v>
      </c>
      <c r="C160" s="59" t="s">
        <v>546</v>
      </c>
      <c r="D160" s="59"/>
      <c r="E160" s="60"/>
      <c r="F160" s="120" t="s">
        <v>557</v>
      </c>
      <c r="G160" s="112" t="s">
        <v>338</v>
      </c>
      <c r="H160" s="108">
        <v>350000</v>
      </c>
    </row>
    <row r="161" spans="2:8" x14ac:dyDescent="0.3">
      <c r="B161" s="61" t="s">
        <v>350</v>
      </c>
      <c r="C161" s="59" t="s">
        <v>547</v>
      </c>
      <c r="D161" s="59"/>
      <c r="E161" s="60"/>
      <c r="F161" s="120" t="s">
        <v>558</v>
      </c>
      <c r="G161" s="112" t="s">
        <v>339</v>
      </c>
      <c r="H161" s="108">
        <v>380000</v>
      </c>
    </row>
    <row r="162" spans="2:8" x14ac:dyDescent="0.3">
      <c r="B162" s="61" t="s">
        <v>54</v>
      </c>
      <c r="C162" s="59" t="s">
        <v>548</v>
      </c>
      <c r="D162" s="59"/>
      <c r="E162" s="60"/>
      <c r="F162" s="120" t="s">
        <v>560</v>
      </c>
      <c r="G162" s="112" t="s">
        <v>340</v>
      </c>
      <c r="H162" s="108">
        <v>310000</v>
      </c>
    </row>
    <row r="163" spans="2:8" x14ac:dyDescent="0.3">
      <c r="B163" s="61" t="s">
        <v>351</v>
      </c>
      <c r="C163" s="59" t="s">
        <v>549</v>
      </c>
      <c r="D163" s="59"/>
      <c r="E163" s="60"/>
      <c r="F163" s="120" t="s">
        <v>561</v>
      </c>
      <c r="G163" s="112" t="s">
        <v>341</v>
      </c>
      <c r="H163" s="108">
        <v>340000</v>
      </c>
    </row>
    <row r="164" spans="2:8" x14ac:dyDescent="0.3">
      <c r="B164" s="61" t="s">
        <v>111</v>
      </c>
      <c r="C164" s="59" t="s">
        <v>550</v>
      </c>
      <c r="D164" s="59"/>
      <c r="E164" s="60"/>
      <c r="F164" s="120" t="s">
        <v>562</v>
      </c>
      <c r="G164" s="112" t="s">
        <v>342</v>
      </c>
      <c r="H164" s="108">
        <v>370000</v>
      </c>
    </row>
    <row r="165" spans="2:8" x14ac:dyDescent="0.3">
      <c r="B165" s="61" t="s">
        <v>352</v>
      </c>
      <c r="C165" s="59" t="s">
        <v>551</v>
      </c>
      <c r="D165" s="59"/>
      <c r="E165" s="60"/>
      <c r="F165" s="120" t="s">
        <v>563</v>
      </c>
      <c r="G165" s="112" t="s">
        <v>343</v>
      </c>
      <c r="H165" s="108">
        <v>360000</v>
      </c>
    </row>
    <row r="166" spans="2:8" x14ac:dyDescent="0.3">
      <c r="B166" s="61" t="s">
        <v>353</v>
      </c>
      <c r="C166" s="59" t="s">
        <v>552</v>
      </c>
      <c r="D166" s="59"/>
      <c r="E166" s="60"/>
      <c r="F166" s="120" t="s">
        <v>566</v>
      </c>
      <c r="G166" s="112" t="s">
        <v>344</v>
      </c>
      <c r="H166" s="108">
        <v>395000</v>
      </c>
    </row>
    <row r="167" spans="2:8" x14ac:dyDescent="0.3">
      <c r="B167" s="61" t="s">
        <v>354</v>
      </c>
      <c r="C167" s="59" t="s">
        <v>553</v>
      </c>
      <c r="D167" s="59"/>
      <c r="E167" s="60"/>
      <c r="F167" s="120" t="s">
        <v>567</v>
      </c>
      <c r="G167" s="112" t="s">
        <v>345</v>
      </c>
      <c r="H167" s="108">
        <v>350000</v>
      </c>
    </row>
    <row r="168" spans="2:8" ht="14.4" x14ac:dyDescent="0.3">
      <c r="B168" s="61"/>
      <c r="C168" s="59" t="s">
        <v>554</v>
      </c>
      <c r="D168" s="122">
        <v>13</v>
      </c>
      <c r="E168" s="117" t="s">
        <v>412</v>
      </c>
      <c r="F168" s="117" t="s">
        <v>375</v>
      </c>
      <c r="G168" s="62" t="s">
        <v>568</v>
      </c>
      <c r="H168" s="87"/>
    </row>
    <row r="169" spans="2:8" x14ac:dyDescent="0.3">
      <c r="B169" s="61" t="s">
        <v>254</v>
      </c>
      <c r="C169" s="59" t="s">
        <v>555</v>
      </c>
      <c r="D169" s="59"/>
      <c r="E169" s="60"/>
      <c r="F169" s="120" t="s">
        <v>376</v>
      </c>
      <c r="G169" s="58" t="s">
        <v>204</v>
      </c>
      <c r="H169" s="109">
        <v>1300000</v>
      </c>
    </row>
    <row r="170" spans="2:8" x14ac:dyDescent="0.3">
      <c r="G170" s="57"/>
    </row>
    <row r="171" spans="2:8" ht="15" customHeight="1" x14ac:dyDescent="0.3">
      <c r="C171" s="167" t="s">
        <v>117</v>
      </c>
      <c r="D171" s="167"/>
      <c r="E171" s="167"/>
      <c r="F171" s="167"/>
      <c r="G171" s="167"/>
    </row>
    <row r="172" spans="2:8" ht="15" customHeight="1" x14ac:dyDescent="0.3">
      <c r="C172" s="166" t="s">
        <v>241</v>
      </c>
      <c r="D172" s="166"/>
      <c r="E172" s="166"/>
      <c r="F172" s="166"/>
      <c r="G172" s="166"/>
    </row>
    <row r="173" spans="2:8" ht="15" customHeight="1" x14ac:dyDescent="0.3">
      <c r="C173" s="167" t="s">
        <v>600</v>
      </c>
      <c r="D173" s="167"/>
      <c r="E173" s="167"/>
      <c r="F173" s="167"/>
      <c r="G173" s="167"/>
    </row>
    <row r="174" spans="2:8" ht="15" customHeight="1" x14ac:dyDescent="0.3">
      <c r="C174" s="166" t="s">
        <v>253</v>
      </c>
      <c r="D174" s="166"/>
      <c r="E174" s="166"/>
      <c r="F174" s="166"/>
      <c r="G174" s="166"/>
    </row>
    <row r="175" spans="2:8" x14ac:dyDescent="0.3">
      <c r="C175" s="90"/>
      <c r="D175" s="90"/>
      <c r="E175" s="89"/>
      <c r="G175" s="111"/>
    </row>
    <row r="176" spans="2:8" ht="36.6" customHeight="1" x14ac:dyDescent="0.3">
      <c r="B176" s="165" t="s">
        <v>252</v>
      </c>
      <c r="C176" s="165"/>
      <c r="D176" s="165"/>
      <c r="E176" s="165"/>
      <c r="F176" s="165"/>
      <c r="G176" s="165"/>
      <c r="H176" s="165"/>
    </row>
    <row r="177" spans="2:8" ht="42.6" customHeight="1" x14ac:dyDescent="0.3">
      <c r="B177" s="165" t="s">
        <v>251</v>
      </c>
      <c r="C177" s="165"/>
      <c r="D177" s="165"/>
      <c r="E177" s="165"/>
      <c r="F177" s="165"/>
      <c r="G177" s="165"/>
      <c r="H177" s="165"/>
    </row>
    <row r="178" spans="2:8" ht="37.799999999999997" customHeight="1" x14ac:dyDescent="0.3">
      <c r="B178" s="165" t="s">
        <v>250</v>
      </c>
      <c r="C178" s="165"/>
      <c r="D178" s="165"/>
      <c r="E178" s="165"/>
      <c r="F178" s="165"/>
      <c r="G178" s="165"/>
      <c r="H178" s="165"/>
    </row>
    <row r="179" spans="2:8" ht="40.200000000000003" customHeight="1" x14ac:dyDescent="0.3">
      <c r="B179" s="165" t="s">
        <v>249</v>
      </c>
      <c r="C179" s="165"/>
      <c r="D179" s="165"/>
      <c r="E179" s="165"/>
      <c r="F179" s="165"/>
      <c r="G179" s="165"/>
      <c r="H179" s="165"/>
    </row>
    <row r="180" spans="2:8" ht="58.8" customHeight="1" x14ac:dyDescent="0.3">
      <c r="B180" s="165" t="s">
        <v>248</v>
      </c>
      <c r="C180" s="165"/>
      <c r="D180" s="165"/>
      <c r="E180" s="165"/>
      <c r="F180" s="165"/>
      <c r="G180" s="165"/>
      <c r="H180" s="165"/>
    </row>
    <row r="182" spans="2:8" ht="15" customHeight="1" x14ac:dyDescent="0.3">
      <c r="C182" s="168" t="s">
        <v>5</v>
      </c>
      <c r="D182" s="168"/>
      <c r="E182" s="168"/>
      <c r="F182" s="168"/>
      <c r="G182" s="168"/>
    </row>
    <row r="183" spans="2:8" ht="15" customHeight="1" x14ac:dyDescent="0.3">
      <c r="B183" s="164" t="s">
        <v>334</v>
      </c>
      <c r="C183" s="164"/>
      <c r="D183" s="164"/>
      <c r="E183" s="164"/>
      <c r="F183" s="164"/>
      <c r="G183" s="164"/>
      <c r="H183" s="164"/>
    </row>
  </sheetData>
  <sheetProtection formatCells="0" formatColumns="0" formatRows="0" insertColumns="0" insertRows="0" insertHyperlinks="0" deleteColumns="0" deleteRows="0" sort="0" autoFilter="0" pivotTables="0"/>
  <dataConsolidate/>
  <mergeCells count="12">
    <mergeCell ref="D7:F7"/>
    <mergeCell ref="B183:H183"/>
    <mergeCell ref="B176:H176"/>
    <mergeCell ref="B177:H177"/>
    <mergeCell ref="B178:H178"/>
    <mergeCell ref="B179:H179"/>
    <mergeCell ref="B180:H180"/>
    <mergeCell ref="C172:G172"/>
    <mergeCell ref="C173:G173"/>
    <mergeCell ref="C174:G174"/>
    <mergeCell ref="C171:G171"/>
    <mergeCell ref="C182:G182"/>
  </mergeCells>
  <phoneticPr fontId="43" type="noConversion"/>
  <conditionalFormatting sqref="E133:F133 E124:F124 E112:E113 C94:E95 C84:E84 C74:E75 D42:E42 D33:E33 D24:E24 E127:F128 E117:E118 E106:E107 C99:E99 C88:E89 C78:E79 D68:E68 D49:E50 D36:E37 D26:E27 C19:E19 C101:D101 C103:E103 C105:D105 C8:D8 D55:E56 C14:C15 C9 C18 C85 C98 E123 E137:F140">
    <cfRule type="duplicateValues" dxfId="26" priority="30"/>
  </conditionalFormatting>
  <conditionalFormatting sqref="E35">
    <cfRule type="duplicateValues" dxfId="25" priority="29"/>
  </conditionalFormatting>
  <conditionalFormatting sqref="E32">
    <cfRule type="duplicateValues" dxfId="24" priority="28"/>
  </conditionalFormatting>
  <conditionalFormatting sqref="E38">
    <cfRule type="duplicateValues" dxfId="23" priority="27"/>
  </conditionalFormatting>
  <conditionalFormatting sqref="E43">
    <cfRule type="duplicateValues" dxfId="22" priority="26"/>
  </conditionalFormatting>
  <conditionalFormatting sqref="E52">
    <cfRule type="duplicateValues" dxfId="21" priority="25"/>
  </conditionalFormatting>
  <conditionalFormatting sqref="E60">
    <cfRule type="duplicateValues" dxfId="20" priority="24"/>
  </conditionalFormatting>
  <conditionalFormatting sqref="E65">
    <cfRule type="duplicateValues" dxfId="19" priority="23"/>
  </conditionalFormatting>
  <conditionalFormatting sqref="E69">
    <cfRule type="duplicateValues" dxfId="18" priority="22"/>
  </conditionalFormatting>
  <conditionalFormatting sqref="G69">
    <cfRule type="duplicateValues" dxfId="17" priority="20"/>
  </conditionalFormatting>
  <conditionalFormatting sqref="G65">
    <cfRule type="duplicateValues" dxfId="16" priority="19"/>
  </conditionalFormatting>
  <conditionalFormatting sqref="F10:F11">
    <cfRule type="duplicateValues" dxfId="15" priority="18"/>
  </conditionalFormatting>
  <conditionalFormatting sqref="G43">
    <cfRule type="duplicateValues" dxfId="14" priority="17"/>
  </conditionalFormatting>
  <conditionalFormatting sqref="E73">
    <cfRule type="duplicateValues" dxfId="13" priority="14"/>
  </conditionalFormatting>
  <conditionalFormatting sqref="E85">
    <cfRule type="duplicateValues" dxfId="12" priority="13"/>
  </conditionalFormatting>
  <conditionalFormatting sqref="E80">
    <cfRule type="duplicateValues" dxfId="11" priority="12"/>
  </conditionalFormatting>
  <conditionalFormatting sqref="E91">
    <cfRule type="duplicateValues" dxfId="10" priority="11"/>
  </conditionalFormatting>
  <conditionalFormatting sqref="E98">
    <cfRule type="duplicateValues" dxfId="9" priority="10"/>
  </conditionalFormatting>
  <conditionalFormatting sqref="E108">
    <cfRule type="duplicateValues" dxfId="8" priority="9"/>
  </conditionalFormatting>
  <conditionalFormatting sqref="E119">
    <cfRule type="duplicateValues" dxfId="7" priority="8"/>
  </conditionalFormatting>
  <conditionalFormatting sqref="E126">
    <cfRule type="duplicateValues" dxfId="6" priority="7"/>
  </conditionalFormatting>
  <conditionalFormatting sqref="E131">
    <cfRule type="duplicateValues" dxfId="5" priority="6"/>
  </conditionalFormatting>
  <conditionalFormatting sqref="E134">
    <cfRule type="duplicateValues" dxfId="4" priority="5"/>
  </conditionalFormatting>
  <conditionalFormatting sqref="E154">
    <cfRule type="duplicateValues" dxfId="3" priority="4"/>
  </conditionalFormatting>
  <conditionalFormatting sqref="E168">
    <cfRule type="duplicateValues" dxfId="2" priority="3"/>
  </conditionalFormatting>
  <conditionalFormatting sqref="D59">
    <cfRule type="duplicateValues" dxfId="1" priority="2"/>
  </conditionalFormatting>
  <conditionalFormatting sqref="D97">
    <cfRule type="duplicateValues" dxfId="0" priority="1"/>
  </conditionalFormatting>
  <pageMargins left="0.70866141732283472" right="0.70866141732283472" top="0.35433070866141736" bottom="0.6692913385826772" header="0.31496062992125984" footer="0.31496062992125984"/>
  <pageSetup paperSize="9" scale="67" orientation="portrait" horizontalDpi="300" verticalDpi="300" r:id="rId1"/>
  <headerFooter>
    <oddFooter xml:space="preserve">&amp;L
&amp;P&amp;R&amp;"-,полужирный"
</oddFooter>
  </headerFooter>
  <ignoredErrors>
    <ignoredError sqref="F2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28"/>
  <sheetViews>
    <sheetView view="pageBreakPreview" zoomScale="60" zoomScaleNormal="80" workbookViewId="0">
      <selection activeCell="R16" sqref="R16"/>
    </sheetView>
  </sheetViews>
  <sheetFormatPr defaultRowHeight="14.4" x14ac:dyDescent="0.3"/>
  <cols>
    <col min="1" max="1" width="9.109375" customWidth="1"/>
    <col min="3" max="3" width="10.6640625" customWidth="1"/>
    <col min="8" max="8" width="9.109375" customWidth="1"/>
    <col min="9" max="9" width="19.44140625" customWidth="1"/>
    <col min="10" max="10" width="11.5546875" customWidth="1"/>
  </cols>
  <sheetData>
    <row r="8" spans="1:10" ht="53.25" customHeight="1" x14ac:dyDescent="0.3">
      <c r="A8" s="171" t="s">
        <v>169</v>
      </c>
      <c r="B8" s="171"/>
      <c r="C8" s="171"/>
      <c r="D8" s="171"/>
      <c r="E8" s="171"/>
      <c r="F8" s="171"/>
      <c r="G8" s="171"/>
      <c r="H8" s="171"/>
      <c r="I8" s="171"/>
      <c r="J8" s="3"/>
    </row>
    <row r="9" spans="1:10" ht="18" x14ac:dyDescent="0.3">
      <c r="B9" s="170" t="s">
        <v>4</v>
      </c>
      <c r="C9" s="170"/>
      <c r="D9" s="17" t="s">
        <v>78</v>
      </c>
      <c r="E9" s="5"/>
      <c r="F9" s="5"/>
      <c r="G9" s="5"/>
      <c r="H9" s="5"/>
      <c r="I9" s="5"/>
      <c r="J9" s="2"/>
    </row>
    <row r="10" spans="1:10" ht="18" x14ac:dyDescent="0.3">
      <c r="B10" s="172"/>
      <c r="C10" s="172"/>
      <c r="D10" s="5" t="s">
        <v>82</v>
      </c>
      <c r="E10" s="5"/>
      <c r="F10" s="5"/>
      <c r="G10" s="5"/>
      <c r="H10" s="5"/>
      <c r="I10" s="5"/>
      <c r="J10" s="2"/>
    </row>
    <row r="11" spans="1:10" ht="10.5" customHeight="1" x14ac:dyDescent="0.3">
      <c r="B11" s="170"/>
      <c r="C11" s="170"/>
      <c r="D11" s="4"/>
      <c r="E11" s="4"/>
      <c r="F11" s="4"/>
      <c r="G11" s="4"/>
      <c r="H11" s="4"/>
      <c r="I11" s="4"/>
      <c r="J11" s="4"/>
    </row>
    <row r="12" spans="1:10" ht="18" x14ac:dyDescent="0.3">
      <c r="B12" s="170" t="s">
        <v>0</v>
      </c>
      <c r="C12" s="170"/>
      <c r="D12" s="9" t="s">
        <v>79</v>
      </c>
      <c r="E12" s="6"/>
      <c r="F12" s="6"/>
      <c r="G12" s="6"/>
      <c r="H12" s="6"/>
      <c r="I12" s="6"/>
      <c r="J12" s="10"/>
    </row>
    <row r="13" spans="1:10" ht="15.6" x14ac:dyDescent="0.3">
      <c r="B13" s="50"/>
      <c r="D13" s="9" t="s">
        <v>80</v>
      </c>
      <c r="E13" s="7"/>
      <c r="F13" s="7"/>
      <c r="G13" s="7"/>
      <c r="H13" s="7"/>
      <c r="I13" s="7"/>
      <c r="J13" s="11"/>
    </row>
    <row r="14" spans="1:10" ht="15.6" x14ac:dyDescent="0.3">
      <c r="D14" s="9" t="s">
        <v>53</v>
      </c>
      <c r="E14" s="7"/>
      <c r="F14" s="7"/>
      <c r="G14" s="7"/>
      <c r="H14" s="7"/>
      <c r="I14" s="7"/>
      <c r="J14" s="11"/>
    </row>
    <row r="15" spans="1:10" ht="17.25" customHeight="1" x14ac:dyDescent="0.3">
      <c r="B15" s="170"/>
      <c r="C15" s="170"/>
      <c r="D15" s="9" t="s">
        <v>116</v>
      </c>
    </row>
    <row r="16" spans="1:10" ht="258" customHeight="1" x14ac:dyDescent="0.3">
      <c r="B16" s="169"/>
      <c r="C16" s="169"/>
      <c r="D16" s="169"/>
      <c r="E16" s="169"/>
      <c r="F16" s="169"/>
      <c r="G16" s="169"/>
      <c r="H16" s="169"/>
      <c r="I16" s="169"/>
    </row>
    <row r="17" spans="1:10" ht="33" customHeight="1" x14ac:dyDescent="0.3">
      <c r="B17" s="2" t="s">
        <v>1</v>
      </c>
      <c r="F17" s="12" t="s">
        <v>170</v>
      </c>
      <c r="G17" s="13"/>
      <c r="H17" s="12" t="s">
        <v>120</v>
      </c>
    </row>
    <row r="18" spans="1:10" ht="6" customHeight="1" x14ac:dyDescent="0.3"/>
    <row r="19" spans="1:10" ht="15.6" x14ac:dyDescent="0.3">
      <c r="B19" s="135" t="s">
        <v>2</v>
      </c>
      <c r="C19" s="135"/>
      <c r="D19" s="135"/>
      <c r="E19" s="135"/>
      <c r="F19" s="35" t="s">
        <v>8</v>
      </c>
      <c r="G19" s="8"/>
      <c r="H19" s="51" t="s">
        <v>8</v>
      </c>
    </row>
    <row r="20" spans="1:10" ht="15.6" x14ac:dyDescent="0.3">
      <c r="B20" s="135" t="s">
        <v>81</v>
      </c>
      <c r="C20" s="135"/>
      <c r="D20" s="135"/>
      <c r="E20" s="135"/>
      <c r="F20" s="135">
        <v>1200</v>
      </c>
      <c r="G20" s="135"/>
      <c r="H20" s="135">
        <v>2500</v>
      </c>
      <c r="I20" s="135"/>
    </row>
    <row r="21" spans="1:10" ht="15.6" x14ac:dyDescent="0.3">
      <c r="B21" s="135" t="s">
        <v>103</v>
      </c>
      <c r="C21" s="135"/>
      <c r="D21" s="135"/>
      <c r="E21" s="135"/>
      <c r="F21" s="135">
        <v>250</v>
      </c>
      <c r="G21" s="135"/>
      <c r="H21" s="135">
        <v>250</v>
      </c>
      <c r="I21" s="135"/>
    </row>
    <row r="22" spans="1:10" ht="15.75" customHeight="1" x14ac:dyDescent="0.3">
      <c r="B22" s="135" t="s">
        <v>9</v>
      </c>
      <c r="C22" s="135"/>
      <c r="D22" s="135"/>
      <c r="E22" s="135"/>
      <c r="F22" s="135" t="s">
        <v>121</v>
      </c>
      <c r="G22" s="135"/>
      <c r="H22" s="135" t="s">
        <v>122</v>
      </c>
      <c r="I22" s="135"/>
    </row>
    <row r="23" spans="1:10" ht="15.6" x14ac:dyDescent="0.3">
      <c r="B23" s="135" t="s">
        <v>3</v>
      </c>
      <c r="C23" s="135"/>
      <c r="D23" s="135"/>
      <c r="E23" s="135"/>
      <c r="F23" s="35">
        <v>85</v>
      </c>
      <c r="G23" s="8"/>
      <c r="H23" s="51">
        <v>150</v>
      </c>
    </row>
    <row r="25" spans="1:10" ht="18" x14ac:dyDescent="0.3">
      <c r="B25" s="1" t="s">
        <v>115</v>
      </c>
    </row>
    <row r="26" spans="1:10" ht="31.95" customHeight="1" x14ac:dyDescent="0.3"/>
    <row r="27" spans="1:10" x14ac:dyDescent="0.3">
      <c r="A27" s="145" t="s">
        <v>5</v>
      </c>
      <c r="B27" s="145"/>
      <c r="C27" s="145"/>
      <c r="D27" s="145"/>
      <c r="E27" s="145"/>
      <c r="F27" s="145"/>
      <c r="G27" s="145"/>
      <c r="H27" s="145"/>
      <c r="I27" s="145"/>
    </row>
    <row r="28" spans="1:10" x14ac:dyDescent="0.3">
      <c r="A28" s="145" t="s">
        <v>6</v>
      </c>
      <c r="B28" s="145"/>
      <c r="C28" s="145"/>
      <c r="D28" s="145"/>
      <c r="E28" s="145"/>
      <c r="F28" s="145"/>
      <c r="G28" s="145"/>
      <c r="H28" s="145"/>
      <c r="I28" s="145"/>
      <c r="J28" s="36"/>
    </row>
  </sheetData>
  <mergeCells count="20">
    <mergeCell ref="B15:C15"/>
    <mergeCell ref="A8:I8"/>
    <mergeCell ref="B9:C9"/>
    <mergeCell ref="B10:C10"/>
    <mergeCell ref="B11:C11"/>
    <mergeCell ref="B12:C12"/>
    <mergeCell ref="A28:I28"/>
    <mergeCell ref="B16:I16"/>
    <mergeCell ref="B19:E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A27:I27"/>
  </mergeCells>
  <printOptions horizontalCentered="1" verticalCentered="1"/>
  <pageMargins left="0.51181102362204722" right="0.51181102362204722" top="0.35433070866141736" bottom="0.35433070866141736" header="0" footer="0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КП Алкесандрия</vt:lpstr>
      <vt:lpstr>КП Радуга линия</vt:lpstr>
      <vt:lpstr>КП Брест. обл.</vt:lpstr>
      <vt:lpstr>КП Радуга выемка</vt:lpstr>
      <vt:lpstr>Линия Радуга</vt:lpstr>
      <vt:lpstr>КП-Расчет-2</vt:lpstr>
      <vt:lpstr>Прайс Полет Агро</vt:lpstr>
      <vt:lpstr>волна</vt:lpstr>
      <vt:lpstr>'Прайс Полет Агро'!Область_печати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Polet</dc:creator>
  <cp:lastModifiedBy>Я</cp:lastModifiedBy>
  <cp:lastPrinted>2021-10-22T10:33:57Z</cp:lastPrinted>
  <dcterms:created xsi:type="dcterms:W3CDTF">2017-08-18T19:13:30Z</dcterms:created>
  <dcterms:modified xsi:type="dcterms:W3CDTF">2022-02-08T07:53:16Z</dcterms:modified>
</cp:coreProperties>
</file>